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WITHOUT FORMULA" sheetId="2" r:id="rId1"/>
    <sheet name="WITH FORMULA" sheetId="1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5" i="1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6"/>
  <c r="H27"/>
  <c r="H28"/>
  <c r="H29"/>
  <c r="H30"/>
  <c r="H31"/>
  <c r="H32"/>
  <c r="H33"/>
  <c r="H34"/>
  <c r="H35"/>
  <c r="H36"/>
  <c r="H37"/>
  <c r="H39"/>
  <c r="H40"/>
  <c r="H42"/>
  <c r="H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"/>
  <c r="O41"/>
  <c r="L41"/>
  <c r="M41"/>
  <c r="I41"/>
  <c r="J41"/>
  <c r="F41"/>
  <c r="G41"/>
  <c r="H41" s="1"/>
  <c r="C41"/>
  <c r="D41"/>
  <c r="O38"/>
  <c r="L38"/>
  <c r="M38"/>
  <c r="I38"/>
  <c r="J38"/>
  <c r="F38"/>
  <c r="G38"/>
  <c r="H38" s="1"/>
  <c r="C38"/>
  <c r="D3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6"/>
  <c r="P27"/>
  <c r="P28"/>
  <c r="P29"/>
  <c r="P30"/>
  <c r="P31"/>
  <c r="P32"/>
  <c r="P33"/>
  <c r="P34"/>
  <c r="P35"/>
  <c r="P36"/>
  <c r="P37"/>
  <c r="P39"/>
  <c r="P41" s="1"/>
  <c r="P40"/>
  <c r="P42"/>
  <c r="P4"/>
  <c r="O25"/>
  <c r="O43" s="1"/>
  <c r="L25"/>
  <c r="L43" s="1"/>
  <c r="M25"/>
  <c r="M43" s="1"/>
  <c r="I25"/>
  <c r="I43" s="1"/>
  <c r="J25"/>
  <c r="J43" s="1"/>
  <c r="F25"/>
  <c r="F43" s="1"/>
  <c r="G25"/>
  <c r="G43" s="1"/>
  <c r="H43" s="1"/>
  <c r="C25"/>
  <c r="C43" s="1"/>
  <c r="D25"/>
  <c r="H25" l="1"/>
  <c r="P25"/>
  <c r="P43" s="1"/>
  <c r="P38"/>
  <c r="D43"/>
</calcChain>
</file>

<file path=xl/sharedStrings.xml><?xml version="1.0" encoding="utf-8"?>
<sst xmlns="http://schemas.openxmlformats.org/spreadsheetml/2006/main" count="128" uniqueCount="65">
  <si>
    <t>Performance Under Annual Credit Plan of Assam in the FY2018-2019 as on date 31-12-2018</t>
  </si>
  <si>
    <t>(Rs In Lakhs)</t>
  </si>
  <si>
    <t>Sl No.</t>
  </si>
  <si>
    <t>Bank Name</t>
  </si>
  <si>
    <t>Agriculture Commit</t>
  </si>
  <si>
    <t>Agriculture Achieve</t>
  </si>
  <si>
    <t>%</t>
  </si>
  <si>
    <t>Croploan Commit</t>
  </si>
  <si>
    <t>Croploan Achieve</t>
  </si>
  <si>
    <t>Croploan %</t>
  </si>
  <si>
    <t>Industry Commit</t>
  </si>
  <si>
    <t>Industry Achieve</t>
  </si>
  <si>
    <t>Industry %</t>
  </si>
  <si>
    <t>Services Commit</t>
  </si>
  <si>
    <t>Services Achieve</t>
  </si>
  <si>
    <t>Services %</t>
  </si>
  <si>
    <t>Total Commit</t>
  </si>
  <si>
    <t>Total Achieve</t>
  </si>
  <si>
    <t>Total %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</si>
  <si>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</si>
  <si>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</si>
  <si>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</si>
  <si>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</si>
  <si>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</si>
  <si>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</si>
  <si>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</si>
  <si>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</si>
  <si>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</si>
  <si>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</si>
  <si>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</si>
  <si>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</si>
  <si>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</si>
  <si>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</si>
  <si>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</si>
  <si>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</si>
  <si>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</si>
  <si>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</si>
  <si>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</si>
  <si>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</si>
  <si>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CB</t>
  </si>
  <si>
    <t>Public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</si>
  <si>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</si>
  <si>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</si>
  <si>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</si>
  <si>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</si>
  <si>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</si>
  <si>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</si>
  <si>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</si>
  <si>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</si>
  <si>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</si>
  <si>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</si>
  <si>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BANDHAN</t>
  </si>
  <si>
    <t>UJJ</t>
  </si>
  <si>
    <t>JSF</t>
  </si>
  <si>
    <t>Private</t>
  </si>
  <si>
    <t>AGVB</t>
  </si>
  <si>
    <t>LDRB</t>
  </si>
  <si>
    <t>RRB</t>
  </si>
  <si>
    <t>AACB</t>
  </si>
  <si>
    <t>Grand</t>
  </si>
  <si>
    <t>UJJIVAN PUT  THESE TARGET FIG.</t>
  </si>
  <si>
    <t>Other Priority Sector Commit</t>
  </si>
  <si>
    <t>Other Priority Sector Achieve</t>
  </si>
  <si>
    <t>Other Priority Sector %</t>
  </si>
  <si>
    <r>
      <t xml:space="preserve">Performance Under Annual Credit Plan </t>
    </r>
    <r>
      <rPr>
        <b/>
        <sz val="14"/>
        <color theme="1"/>
        <rFont val="Calibri"/>
        <family val="2"/>
        <scheme val="minor"/>
      </rPr>
      <t>of Assam in the FY2018-2019 as on date 31-12-2018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</si>
</sst>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1" xfId="0" applyFill="1" applyBorder="1" applyAlignment="1">
      <alignment horizontal="right" wrapText="1"/>
    </xf>
    <xf numFmtId="0" fontId="0" fillId="2" borderId="0" xfId="0" applyFill="1"/>
    <xf numFmtId="0" fontId="0" fillId="0" borderId="1" xfId="0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0" fontId="0" fillId="0" borderId="0" xfId="0" applyFill="1"/>
    <xf numFmtId="0" fontId="1" fillId="0" borderId="5" xfId="0" applyFont="1" applyFill="1" applyBorder="1" applyAlignment="1">
      <alignment horizontal="right" wrapText="1"/>
    </xf>
    <xf numFmtId="0" fontId="0" fillId="0" borderId="5" xfId="0" applyFill="1" applyBorder="1" applyAlignment="1">
      <alignment horizontal="right" wrapText="1"/>
    </xf>
    <xf numFmtId="0" fontId="0" fillId="2" borderId="5" xfId="0" applyFill="1" applyBorder="1" applyAlignment="1">
      <alignment horizontal="right" wrapText="1"/>
    </xf>
    <xf numFmtId="2" fontId="0" fillId="0" borderId="1" xfId="0" applyNumberFormat="1" applyFill="1" applyBorder="1" applyAlignment="1">
      <alignment horizontal="right" wrapText="1"/>
    </xf>
    <xf numFmtId="0" fontId="0" fillId="2" borderId="6" xfId="0" applyFill="1" applyBorder="1" applyAlignment="1">
      <alignment horizontal="right" wrapText="1"/>
    </xf>
    <xf numFmtId="0" fontId="4" fillId="2" borderId="6" xfId="0" applyFont="1" applyFill="1" applyBorder="1" applyAlignment="1">
      <alignment horizontal="right" wrapText="1"/>
    </xf>
    <xf numFmtId="0" fontId="0" fillId="2" borderId="7" xfId="0" applyFill="1" applyBorder="1" applyAlignment="1">
      <alignment horizontal="right" wrapText="1"/>
    </xf>
    <xf numFmtId="0" fontId="7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0" fontId="1" fillId="0" borderId="0" xfId="0" applyFont="1" applyFill="1"/>
    <xf numFmtId="0" fontId="7" fillId="0" borderId="0" xfId="0" applyFont="1" applyFill="1"/>
    <xf numFmtId="2" fontId="1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3" fillId="0" borderId="0" xfId="0" applyFont="1" applyFill="1" applyAlignment="1">
      <alignment horizontal="center" vertical="center" wrapText="1"/>
    </xf>
    <xf numFmtId="2" fontId="0" fillId="0" borderId="1" xfId="0" applyNumberFormat="1" applyFill="1" applyBorder="1"/>
    <xf numFmtId="2" fontId="1" fillId="0" borderId="1" xfId="0" applyNumberFormat="1" applyFont="1" applyFill="1" applyBorder="1"/>
    <xf numFmtId="2" fontId="2" fillId="0" borderId="1" xfId="0" applyNumberFormat="1" applyFont="1" applyFill="1" applyBorder="1"/>
    <xf numFmtId="0" fontId="2" fillId="0" borderId="0" xfId="0" applyFont="1" applyFill="1"/>
    <xf numFmtId="0" fontId="3" fillId="0" borderId="1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3"/>
  <sheetViews>
    <sheetView tabSelected="1" workbookViewId="0">
      <selection sqref="A1:Q43"/>
    </sheetView>
  </sheetViews>
  <sheetFormatPr defaultRowHeight="15"/>
  <cols>
    <col min="1" max="1" width="9.140625" style="30"/>
    <col min="2" max="2" width="10.5703125" style="34" customWidth="1"/>
    <col min="3" max="3" width="15" style="5" bestFit="1" customWidth="1"/>
    <col min="4" max="4" width="13.5703125" style="5" bestFit="1" customWidth="1"/>
    <col min="5" max="5" width="9.85546875" style="5" customWidth="1"/>
    <col min="6" max="6" width="13.5703125" style="5" bestFit="1" customWidth="1"/>
    <col min="7" max="7" width="14.5703125" style="5" bestFit="1" customWidth="1"/>
    <col min="8" max="8" width="9.5703125" style="5" bestFit="1" customWidth="1"/>
    <col min="9" max="9" width="12.85546875" style="5" customWidth="1"/>
    <col min="10" max="10" width="14.5703125" style="5" bestFit="1" customWidth="1"/>
    <col min="11" max="11" width="10.7109375" style="5" customWidth="1"/>
    <col min="12" max="13" width="13.5703125" style="5" bestFit="1" customWidth="1"/>
    <col min="14" max="14" width="10.5703125" style="5" bestFit="1" customWidth="1"/>
    <col min="15" max="15" width="14.5703125" style="5" customWidth="1"/>
    <col min="16" max="16" width="12.5703125" style="5" customWidth="1"/>
    <col min="17" max="17" width="9" style="5" customWidth="1"/>
    <col min="18" max="16384" width="9.140625" style="5"/>
  </cols>
  <sheetData>
    <row r="1" spans="1:17" ht="23.25">
      <c r="A1" s="35" t="s">
        <v>64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ht="15.75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s="21" customFormat="1" ht="44.25" customHeight="1">
      <c r="A3" s="26" t="s">
        <v>2</v>
      </c>
      <c r="B3" s="31" t="s">
        <v>3</v>
      </c>
      <c r="C3" s="18" t="s">
        <v>4</v>
      </c>
      <c r="D3" s="18" t="s">
        <v>5</v>
      </c>
      <c r="E3" s="18" t="s">
        <v>6</v>
      </c>
      <c r="F3" s="18" t="s">
        <v>7</v>
      </c>
      <c r="G3" s="18" t="s">
        <v>8</v>
      </c>
      <c r="H3" s="18" t="s">
        <v>9</v>
      </c>
      <c r="I3" s="18" t="s">
        <v>10</v>
      </c>
      <c r="J3" s="18" t="s">
        <v>11</v>
      </c>
      <c r="K3" s="18" t="s">
        <v>12</v>
      </c>
      <c r="L3" s="18" t="s">
        <v>61</v>
      </c>
      <c r="M3" s="18" t="s">
        <v>62</v>
      </c>
      <c r="N3" s="18" t="s">
        <v>63</v>
      </c>
      <c r="O3" s="18" t="s">
        <v>16</v>
      </c>
      <c r="P3" s="48" t="s">
        <v>17</v>
      </c>
      <c r="Q3" s="48" t="s">
        <v>18</v>
      </c>
    </row>
    <row r="4" spans="1:17">
      <c r="A4" s="27">
        <v>1</v>
      </c>
      <c r="B4" s="32" t="s">
        <v>19</v>
      </c>
      <c r="C4" s="22">
        <v>39663.24</v>
      </c>
      <c r="D4" s="22">
        <v>5737.83</v>
      </c>
      <c r="E4" s="22">
        <v>14.466367346691801</v>
      </c>
      <c r="F4" s="22">
        <v>23754.54</v>
      </c>
      <c r="G4" s="22">
        <v>4002.65</v>
      </c>
      <c r="H4" s="22">
        <v>16.507370801539412</v>
      </c>
      <c r="I4" s="22">
        <v>10264.99</v>
      </c>
      <c r="J4" s="22">
        <v>6776.09</v>
      </c>
      <c r="K4" s="22">
        <v>66.011657098545641</v>
      </c>
      <c r="L4" s="22">
        <v>7436.81</v>
      </c>
      <c r="M4" s="22">
        <v>1907.1</v>
      </c>
      <c r="N4" s="22">
        <v>25.644059751425672</v>
      </c>
      <c r="O4" s="22">
        <v>57365.04</v>
      </c>
      <c r="P4" s="22">
        <v>14421.02</v>
      </c>
      <c r="Q4" s="22">
        <v>25.139039387055252</v>
      </c>
    </row>
    <row r="5" spans="1:17">
      <c r="A5" s="27">
        <v>2</v>
      </c>
      <c r="B5" s="32" t="s">
        <v>20</v>
      </c>
      <c r="C5" s="22">
        <v>1946.82</v>
      </c>
      <c r="D5" s="22">
        <v>121.61</v>
      </c>
      <c r="E5" s="22">
        <v>6.246597014618712</v>
      </c>
      <c r="F5" s="22">
        <v>967.04</v>
      </c>
      <c r="G5" s="22">
        <v>66.45</v>
      </c>
      <c r="H5" s="22">
        <v>6.6708719391131712</v>
      </c>
      <c r="I5" s="22">
        <v>690.74</v>
      </c>
      <c r="J5" s="22">
        <v>1026.3900000000001</v>
      </c>
      <c r="K5" s="22">
        <v>148.59281350435768</v>
      </c>
      <c r="L5" s="22">
        <v>375.65</v>
      </c>
      <c r="M5" s="22">
        <v>460.57</v>
      </c>
      <c r="N5" s="22">
        <v>122.60614934114203</v>
      </c>
      <c r="O5" s="22">
        <v>3013.21</v>
      </c>
      <c r="P5" s="22">
        <v>1608.57</v>
      </c>
      <c r="Q5" s="22">
        <v>53.383932749459873</v>
      </c>
    </row>
    <row r="6" spans="1:17">
      <c r="A6" s="27">
        <v>3</v>
      </c>
      <c r="B6" s="32" t="s">
        <v>21</v>
      </c>
      <c r="C6" s="22">
        <v>8867.14</v>
      </c>
      <c r="D6" s="22">
        <v>401.56</v>
      </c>
      <c r="E6" s="22">
        <v>4.5286304264960293</v>
      </c>
      <c r="F6" s="22">
        <v>5100.68</v>
      </c>
      <c r="G6" s="22">
        <v>56.64</v>
      </c>
      <c r="H6" s="22">
        <v>1.1104401766039038</v>
      </c>
      <c r="I6" s="22">
        <v>12741.62</v>
      </c>
      <c r="J6" s="22">
        <v>7744.89</v>
      </c>
      <c r="K6" s="22">
        <v>60.784185998326748</v>
      </c>
      <c r="L6" s="22">
        <v>6075.17</v>
      </c>
      <c r="M6" s="22">
        <v>3281.27</v>
      </c>
      <c r="N6" s="22">
        <v>54.011163473614729</v>
      </c>
      <c r="O6" s="22">
        <v>27683.93</v>
      </c>
      <c r="P6" s="22">
        <v>11427.720000000001</v>
      </c>
      <c r="Q6" s="22">
        <v>41.279254787885975</v>
      </c>
    </row>
    <row r="7" spans="1:17">
      <c r="A7" s="27">
        <v>4</v>
      </c>
      <c r="B7" s="32" t="s">
        <v>22</v>
      </c>
      <c r="C7" s="22">
        <v>12577.47</v>
      </c>
      <c r="D7" s="22">
        <v>6450.86</v>
      </c>
      <c r="E7" s="22">
        <v>51.289011224037907</v>
      </c>
      <c r="F7" s="22">
        <v>7005.42</v>
      </c>
      <c r="G7" s="22">
        <v>6450.86</v>
      </c>
      <c r="H7" s="22">
        <v>82.175230036171996</v>
      </c>
      <c r="I7" s="22">
        <v>4161.08</v>
      </c>
      <c r="J7" s="22">
        <v>29397.75</v>
      </c>
      <c r="K7" s="22">
        <v>706.49326617128247</v>
      </c>
      <c r="L7" s="22">
        <v>6686</v>
      </c>
      <c r="M7" s="22">
        <v>5102.99</v>
      </c>
      <c r="N7" s="22">
        <v>76.323511815734363</v>
      </c>
      <c r="O7" s="22">
        <v>23424.55</v>
      </c>
      <c r="P7" s="22">
        <v>40951.599999999999</v>
      </c>
      <c r="Q7" s="22">
        <v>174.82342243500941</v>
      </c>
    </row>
    <row r="8" spans="1:17">
      <c r="A8" s="27">
        <v>5</v>
      </c>
      <c r="B8" s="32" t="s">
        <v>23</v>
      </c>
      <c r="C8" s="22">
        <v>2734.23</v>
      </c>
      <c r="D8" s="22">
        <v>120.59</v>
      </c>
      <c r="E8" s="22">
        <v>4.4103824477092273</v>
      </c>
      <c r="F8" s="22">
        <v>1504.32</v>
      </c>
      <c r="G8" s="22">
        <v>20.54</v>
      </c>
      <c r="H8" s="22">
        <v>11.683684322484577</v>
      </c>
      <c r="I8" s="22">
        <v>1744.04</v>
      </c>
      <c r="J8" s="22">
        <v>2965.61</v>
      </c>
      <c r="K8" s="22">
        <v>170.04254489575928</v>
      </c>
      <c r="L8" s="22">
        <v>1221.67</v>
      </c>
      <c r="M8" s="22">
        <v>960.17</v>
      </c>
      <c r="N8" s="22">
        <v>78.594874229538249</v>
      </c>
      <c r="O8" s="22">
        <v>5699.94</v>
      </c>
      <c r="P8" s="22">
        <v>4046.3700000000003</v>
      </c>
      <c r="Q8" s="22">
        <v>70.989694628364518</v>
      </c>
    </row>
    <row r="9" spans="1:17">
      <c r="A9" s="27">
        <v>6</v>
      </c>
      <c r="B9" s="32" t="s">
        <v>24</v>
      </c>
      <c r="C9" s="22">
        <v>26015.42</v>
      </c>
      <c r="D9" s="22">
        <v>1417.22</v>
      </c>
      <c r="E9" s="22">
        <v>5.4476152989265598</v>
      </c>
      <c r="F9" s="22">
        <v>14203.85</v>
      </c>
      <c r="G9" s="22">
        <v>623.97</v>
      </c>
      <c r="H9" s="22">
        <v>3.6891406203247712</v>
      </c>
      <c r="I9" s="22">
        <v>11333.64</v>
      </c>
      <c r="J9" s="22">
        <v>7406</v>
      </c>
      <c r="K9" s="22">
        <v>65.345290656841044</v>
      </c>
      <c r="L9" s="22">
        <v>16350.83</v>
      </c>
      <c r="M9" s="22">
        <v>1917.85</v>
      </c>
      <c r="N9" s="22">
        <v>11.7293739828498</v>
      </c>
      <c r="O9" s="22">
        <v>53699.89</v>
      </c>
      <c r="P9" s="22">
        <v>10741.07</v>
      </c>
      <c r="Q9" s="22">
        <v>20.002033523718577</v>
      </c>
    </row>
    <row r="10" spans="1:17">
      <c r="A10" s="27">
        <v>7</v>
      </c>
      <c r="B10" s="32" t="s">
        <v>25</v>
      </c>
      <c r="C10" s="22">
        <v>117606.68</v>
      </c>
      <c r="D10" s="22">
        <v>3989</v>
      </c>
      <c r="E10" s="22">
        <v>3.3918141384485985</v>
      </c>
      <c r="F10" s="22">
        <v>69402.19</v>
      </c>
      <c r="G10" s="22">
        <v>1123.5</v>
      </c>
      <c r="H10" s="22">
        <v>0.22477676857171222</v>
      </c>
      <c r="I10" s="22">
        <v>22958.59</v>
      </c>
      <c r="J10" s="22">
        <v>4390</v>
      </c>
      <c r="K10" s="22">
        <v>19.12138332536972</v>
      </c>
      <c r="L10" s="22">
        <v>23852.35</v>
      </c>
      <c r="M10" s="22">
        <v>1699.44</v>
      </c>
      <c r="N10" s="22">
        <v>7.1248325636677308</v>
      </c>
      <c r="O10" s="22">
        <v>164417.62</v>
      </c>
      <c r="P10" s="22">
        <v>10078.44</v>
      </c>
      <c r="Q10" s="22">
        <v>6.1297809808948704</v>
      </c>
    </row>
    <row r="11" spans="1:17">
      <c r="A11" s="27">
        <v>8</v>
      </c>
      <c r="B11" s="32" t="s">
        <v>26</v>
      </c>
      <c r="C11" s="22">
        <v>1553.35</v>
      </c>
      <c r="D11" s="22">
        <v>38.950000000000003</v>
      </c>
      <c r="E11" s="22">
        <v>2.5074838252808451</v>
      </c>
      <c r="F11" s="22">
        <v>793.96</v>
      </c>
      <c r="G11" s="22">
        <v>2.0099999999999998</v>
      </c>
      <c r="H11" s="22">
        <v>0.25190185903571966</v>
      </c>
      <c r="I11" s="22">
        <v>765.15</v>
      </c>
      <c r="J11" s="22">
        <v>203.41</v>
      </c>
      <c r="K11" s="22">
        <v>26.58432986996014</v>
      </c>
      <c r="L11" s="22">
        <v>547.54</v>
      </c>
      <c r="M11" s="22">
        <v>46</v>
      </c>
      <c r="N11" s="22">
        <v>8.4012126967892762</v>
      </c>
      <c r="O11" s="22">
        <v>2866.04</v>
      </c>
      <c r="P11" s="22">
        <v>288.36</v>
      </c>
      <c r="Q11" s="22">
        <v>10.061269207687262</v>
      </c>
    </row>
    <row r="12" spans="1:17">
      <c r="A12" s="27">
        <v>9</v>
      </c>
      <c r="B12" s="32" t="s">
        <v>27</v>
      </c>
      <c r="C12" s="22">
        <v>18218.14</v>
      </c>
      <c r="D12" s="22">
        <v>6738.52</v>
      </c>
      <c r="E12" s="22">
        <v>36.98796913406089</v>
      </c>
      <c r="F12" s="22">
        <v>11060.51</v>
      </c>
      <c r="G12" s="22">
        <v>1378.44</v>
      </c>
      <c r="H12" s="22">
        <v>11.494497089193898</v>
      </c>
      <c r="I12" s="22">
        <v>4597.42</v>
      </c>
      <c r="J12" s="22">
        <v>43175.91</v>
      </c>
      <c r="K12" s="22">
        <v>939.13347051172184</v>
      </c>
      <c r="L12" s="22">
        <v>3334.6</v>
      </c>
      <c r="M12" s="22">
        <v>8631.44</v>
      </c>
      <c r="N12" s="22">
        <v>258.8448389611948</v>
      </c>
      <c r="O12" s="22">
        <v>26150.16</v>
      </c>
      <c r="P12" s="22">
        <v>58545.87000000001</v>
      </c>
      <c r="Q12" s="22">
        <v>223.88341027358919</v>
      </c>
    </row>
    <row r="13" spans="1:17">
      <c r="A13" s="27">
        <v>10</v>
      </c>
      <c r="B13" s="32" t="s">
        <v>28</v>
      </c>
      <c r="C13" s="22">
        <v>7611.61</v>
      </c>
      <c r="D13" s="22">
        <v>1334.74</v>
      </c>
      <c r="E13" s="22">
        <v>17.535580514503501</v>
      </c>
      <c r="F13" s="22">
        <v>4159.1499999999996</v>
      </c>
      <c r="G13" s="22">
        <v>476.48</v>
      </c>
      <c r="H13" s="22">
        <v>104.33045213565273</v>
      </c>
      <c r="I13" s="22">
        <v>12133.78</v>
      </c>
      <c r="J13" s="22">
        <v>7291.53</v>
      </c>
      <c r="K13" s="22">
        <v>60.092815264493005</v>
      </c>
      <c r="L13" s="22">
        <v>3345.1</v>
      </c>
      <c r="M13" s="22">
        <v>1766.74</v>
      </c>
      <c r="N13" s="22">
        <v>52.815760365908346</v>
      </c>
      <c r="O13" s="22">
        <v>23090.49</v>
      </c>
      <c r="P13" s="22">
        <v>10393.01</v>
      </c>
      <c r="Q13" s="22">
        <v>45.009915337439779</v>
      </c>
    </row>
    <row r="14" spans="1:17">
      <c r="A14" s="27">
        <v>11</v>
      </c>
      <c r="B14" s="32" t="s">
        <v>29</v>
      </c>
      <c r="C14" s="22">
        <v>7780.77</v>
      </c>
      <c r="D14" s="22">
        <v>25061</v>
      </c>
      <c r="E14" s="22">
        <v>322.08894492447399</v>
      </c>
      <c r="F14" s="22">
        <v>4505.45</v>
      </c>
      <c r="G14" s="22">
        <v>25061</v>
      </c>
      <c r="H14" s="22">
        <v>100</v>
      </c>
      <c r="I14" s="22">
        <v>3441.63</v>
      </c>
      <c r="J14" s="22">
        <v>25021</v>
      </c>
      <c r="K14" s="22">
        <v>727.01016669426986</v>
      </c>
      <c r="L14" s="22">
        <v>3712.14</v>
      </c>
      <c r="M14" s="22">
        <v>0</v>
      </c>
      <c r="N14" s="22">
        <v>0</v>
      </c>
      <c r="O14" s="22">
        <v>14934.54</v>
      </c>
      <c r="P14" s="22">
        <v>50082</v>
      </c>
      <c r="Q14" s="22">
        <v>335.34343876677821</v>
      </c>
    </row>
    <row r="15" spans="1:17">
      <c r="A15" s="27">
        <v>12</v>
      </c>
      <c r="B15" s="32" t="s">
        <v>30</v>
      </c>
      <c r="C15" s="22">
        <v>5505.07</v>
      </c>
      <c r="D15" s="22">
        <v>1.29</v>
      </c>
      <c r="E15" s="22">
        <v>2.3432944540214749E-2</v>
      </c>
      <c r="F15" s="22">
        <v>3157.91</v>
      </c>
      <c r="G15" s="22">
        <v>0.06</v>
      </c>
      <c r="H15" s="22">
        <v>2.9959688528172115</v>
      </c>
      <c r="I15" s="22">
        <v>2319.4699999999998</v>
      </c>
      <c r="J15" s="22">
        <v>231</v>
      </c>
      <c r="K15" s="22">
        <v>9.9591717073296913</v>
      </c>
      <c r="L15" s="22">
        <v>2493.35</v>
      </c>
      <c r="M15" s="22">
        <v>1.22</v>
      </c>
      <c r="N15" s="22">
        <v>4.8930154210199125E-2</v>
      </c>
      <c r="O15" s="22">
        <v>10317.89</v>
      </c>
      <c r="P15" s="22">
        <v>233.51</v>
      </c>
      <c r="Q15" s="22">
        <v>2.2631565174662649</v>
      </c>
    </row>
    <row r="16" spans="1:17">
      <c r="A16" s="27">
        <v>13</v>
      </c>
      <c r="B16" s="32" t="s">
        <v>31</v>
      </c>
      <c r="C16" s="22">
        <v>35009.78</v>
      </c>
      <c r="D16" s="22">
        <v>208.9</v>
      </c>
      <c r="E16" s="22">
        <v>0.59669041050814953</v>
      </c>
      <c r="F16" s="22">
        <v>19223.099999999999</v>
      </c>
      <c r="G16" s="22">
        <v>29.68</v>
      </c>
      <c r="H16" s="22">
        <v>1.4655804734928291</v>
      </c>
      <c r="I16" s="22">
        <v>32059.09</v>
      </c>
      <c r="J16" s="22">
        <v>2950.57</v>
      </c>
      <c r="K16" s="22">
        <v>9.2035363449180885</v>
      </c>
      <c r="L16" s="22">
        <v>17635.88</v>
      </c>
      <c r="M16" s="22">
        <v>606.37</v>
      </c>
      <c r="N16" s="22">
        <v>3.4382746990793764</v>
      </c>
      <c r="O16" s="22">
        <v>84704.75</v>
      </c>
      <c r="P16" s="22">
        <v>3765.84</v>
      </c>
      <c r="Q16" s="22">
        <v>4.4458427656064154</v>
      </c>
    </row>
    <row r="17" spans="1:17">
      <c r="A17" s="27">
        <v>14</v>
      </c>
      <c r="B17" s="32" t="s">
        <v>32</v>
      </c>
      <c r="C17" s="22">
        <v>1290.73</v>
      </c>
      <c r="D17" s="22">
        <v>27.91</v>
      </c>
      <c r="E17" s="22">
        <v>2.1623422404375816</v>
      </c>
      <c r="F17" s="22">
        <v>399.61</v>
      </c>
      <c r="G17" s="22">
        <v>1.89</v>
      </c>
      <c r="H17" s="22">
        <v>0.47296113710868098</v>
      </c>
      <c r="I17" s="22">
        <v>1889.25</v>
      </c>
      <c r="J17" s="22">
        <v>1209.6400000000001</v>
      </c>
      <c r="K17" s="22">
        <v>64.0275241497949</v>
      </c>
      <c r="L17" s="22">
        <v>1730.05</v>
      </c>
      <c r="M17" s="22">
        <v>282.66000000000003</v>
      </c>
      <c r="N17" s="22">
        <v>16.338256119765326</v>
      </c>
      <c r="O17" s="22">
        <v>4910.03</v>
      </c>
      <c r="P17" s="22">
        <v>1520.2100000000003</v>
      </c>
      <c r="Q17" s="22">
        <v>30.961317955287448</v>
      </c>
    </row>
    <row r="18" spans="1:17">
      <c r="A18" s="27">
        <v>15</v>
      </c>
      <c r="B18" s="32" t="s">
        <v>33</v>
      </c>
      <c r="C18" s="22">
        <v>120990.66</v>
      </c>
      <c r="D18" s="22">
        <v>55267.16</v>
      </c>
      <c r="E18" s="22">
        <v>45.678864798324106</v>
      </c>
      <c r="F18" s="22">
        <v>71905.3</v>
      </c>
      <c r="G18" s="22">
        <v>52570.76</v>
      </c>
      <c r="H18" s="22">
        <v>73.111119764467986</v>
      </c>
      <c r="I18" s="22">
        <v>65198.12</v>
      </c>
      <c r="J18" s="22">
        <v>25283.16</v>
      </c>
      <c r="K18" s="22">
        <v>38.778970927382566</v>
      </c>
      <c r="L18" s="22">
        <v>62359.91</v>
      </c>
      <c r="M18" s="22">
        <v>117986.41</v>
      </c>
      <c r="N18" s="22">
        <v>189.20234169677281</v>
      </c>
      <c r="O18" s="22">
        <v>248548.69</v>
      </c>
      <c r="P18" s="22">
        <v>198536.73</v>
      </c>
      <c r="Q18" s="22">
        <v>79.878405313663094</v>
      </c>
    </row>
    <row r="19" spans="1:17">
      <c r="A19" s="27">
        <v>16</v>
      </c>
      <c r="B19" s="32" t="s">
        <v>34</v>
      </c>
      <c r="C19" s="22">
        <v>10120.07</v>
      </c>
      <c r="D19" s="22">
        <v>39.53</v>
      </c>
      <c r="E19" s="22">
        <v>0.39060994637388874</v>
      </c>
      <c r="F19" s="22">
        <v>5928.18</v>
      </c>
      <c r="G19" s="22">
        <v>27.48</v>
      </c>
      <c r="H19" s="22">
        <v>2.1176819867143033</v>
      </c>
      <c r="I19" s="22">
        <v>3503.11</v>
      </c>
      <c r="J19" s="22">
        <v>860.97</v>
      </c>
      <c r="K19" s="22">
        <v>24.577304166868867</v>
      </c>
      <c r="L19" s="22">
        <v>4274.4799999999996</v>
      </c>
      <c r="M19" s="22">
        <v>18</v>
      </c>
      <c r="N19" s="22">
        <v>0.42110385356815333</v>
      </c>
      <c r="O19" s="22">
        <v>17897.66</v>
      </c>
      <c r="P19" s="22">
        <v>918.5</v>
      </c>
      <c r="Q19" s="22">
        <v>5.1319557975735375</v>
      </c>
    </row>
    <row r="20" spans="1:17">
      <c r="A20" s="27">
        <v>17</v>
      </c>
      <c r="B20" s="32" t="s">
        <v>35</v>
      </c>
      <c r="C20" s="22">
        <v>172043.12</v>
      </c>
      <c r="D20" s="22">
        <v>31087.08</v>
      </c>
      <c r="E20" s="22">
        <v>18.069353775960355</v>
      </c>
      <c r="F20" s="22">
        <v>104790.25</v>
      </c>
      <c r="G20" s="22">
        <v>6142</v>
      </c>
      <c r="H20" s="22">
        <v>5.8612323188464579</v>
      </c>
      <c r="I20" s="22">
        <v>29210.07</v>
      </c>
      <c r="J20" s="22">
        <v>11448.1</v>
      </c>
      <c r="K20" s="22">
        <v>39.192305941067588</v>
      </c>
      <c r="L20" s="22">
        <v>37175.82</v>
      </c>
      <c r="M20" s="22">
        <v>1512</v>
      </c>
      <c r="N20" s="22">
        <v>4.067159782891137</v>
      </c>
      <c r="O20" s="22">
        <v>238429.01</v>
      </c>
      <c r="P20" s="22">
        <v>44047.18</v>
      </c>
      <c r="Q20" s="22">
        <v>18.473918085722872</v>
      </c>
    </row>
    <row r="21" spans="1:17">
      <c r="A21" s="27">
        <v>18</v>
      </c>
      <c r="B21" s="32" t="s">
        <v>36</v>
      </c>
      <c r="C21" s="22">
        <v>113361.39</v>
      </c>
      <c r="D21" s="22">
        <v>1786.45</v>
      </c>
      <c r="E21" s="22">
        <v>1.5758892864669356</v>
      </c>
      <c r="F21" s="22">
        <v>67159.899999999994</v>
      </c>
      <c r="G21" s="22">
        <v>592.54999999999995</v>
      </c>
      <c r="H21" s="22">
        <v>100</v>
      </c>
      <c r="I21" s="22">
        <v>24090.49</v>
      </c>
      <c r="J21" s="22">
        <v>278.52</v>
      </c>
      <c r="K21" s="22">
        <v>1.1561408672052746</v>
      </c>
      <c r="L21" s="22">
        <v>19709.07</v>
      </c>
      <c r="M21" s="22">
        <v>2.5099999999999998</v>
      </c>
      <c r="N21" s="22">
        <v>1.273525336304554E-2</v>
      </c>
      <c r="O21" s="22">
        <v>157160.95000000001</v>
      </c>
      <c r="P21" s="22">
        <v>2067.4800000000005</v>
      </c>
      <c r="Q21" s="22">
        <v>1.3155176269932196</v>
      </c>
    </row>
    <row r="22" spans="1:17">
      <c r="A22" s="27">
        <v>19</v>
      </c>
      <c r="B22" s="32" t="s">
        <v>37</v>
      </c>
      <c r="C22" s="22">
        <v>28058.25</v>
      </c>
      <c r="D22" s="22">
        <v>15953.7</v>
      </c>
      <c r="E22" s="22">
        <v>56.859212531073752</v>
      </c>
      <c r="F22" s="22">
        <v>17338.02</v>
      </c>
      <c r="G22" s="22">
        <v>10954.1</v>
      </c>
      <c r="H22" s="22">
        <v>4.3492855585585897</v>
      </c>
      <c r="I22" s="22">
        <v>6778.66</v>
      </c>
      <c r="J22" s="22">
        <v>3288.83</v>
      </c>
      <c r="K22" s="22">
        <v>48.517406095009932</v>
      </c>
      <c r="L22" s="22">
        <v>9695.4500000000007</v>
      </c>
      <c r="M22" s="22">
        <v>4397.03</v>
      </c>
      <c r="N22" s="22">
        <v>45.351479302146878</v>
      </c>
      <c r="O22" s="22">
        <v>44532.36</v>
      </c>
      <c r="P22" s="22">
        <v>23639.559999999998</v>
      </c>
      <c r="Q22" s="22">
        <v>53.084004530637941</v>
      </c>
    </row>
    <row r="23" spans="1:17">
      <c r="A23" s="27">
        <v>20</v>
      </c>
      <c r="B23" s="32" t="s">
        <v>38</v>
      </c>
      <c r="C23" s="22">
        <v>4996</v>
      </c>
      <c r="D23" s="22">
        <v>254.04</v>
      </c>
      <c r="E23" s="22">
        <v>5.0848678943154519</v>
      </c>
      <c r="F23" s="22">
        <v>2778.38</v>
      </c>
      <c r="G23" s="22">
        <v>56.09</v>
      </c>
      <c r="H23" s="22">
        <v>4.6588299656634442</v>
      </c>
      <c r="I23" s="22">
        <v>2320.1799999999998</v>
      </c>
      <c r="J23" s="22">
        <v>2781.96</v>
      </c>
      <c r="K23" s="22">
        <v>119.90276616469413</v>
      </c>
      <c r="L23" s="22">
        <v>5101.58</v>
      </c>
      <c r="M23" s="22">
        <v>799.49</v>
      </c>
      <c r="N23" s="22">
        <v>15.671419442604057</v>
      </c>
      <c r="O23" s="22">
        <v>12417.76</v>
      </c>
      <c r="P23" s="22">
        <v>3835.49</v>
      </c>
      <c r="Q23" s="22">
        <v>30.887132622952929</v>
      </c>
    </row>
    <row r="24" spans="1:17">
      <c r="A24" s="27">
        <v>21</v>
      </c>
      <c r="B24" s="32" t="s">
        <v>39</v>
      </c>
      <c r="C24" s="22">
        <v>3656.56</v>
      </c>
      <c r="D24" s="22">
        <v>28.51</v>
      </c>
      <c r="E24" s="22">
        <v>0.77969457632310157</v>
      </c>
      <c r="F24" s="22">
        <v>1642.24</v>
      </c>
      <c r="G24" s="22">
        <v>28.51</v>
      </c>
      <c r="H24" s="22">
        <v>1.7372613016367888</v>
      </c>
      <c r="I24" s="22">
        <v>1276</v>
      </c>
      <c r="J24" s="22">
        <v>143.32</v>
      </c>
      <c r="K24" s="22">
        <v>11.231974921630092</v>
      </c>
      <c r="L24" s="22">
        <v>1398.97</v>
      </c>
      <c r="M24" s="22">
        <v>56.7</v>
      </c>
      <c r="N24" s="22">
        <v>4.0529818366369552</v>
      </c>
      <c r="O24" s="22">
        <v>6331.53</v>
      </c>
      <c r="P24" s="22">
        <v>228.52999999999997</v>
      </c>
      <c r="Q24" s="22">
        <v>3.6093961491140374</v>
      </c>
    </row>
    <row r="25" spans="1:17" s="15" customFormat="1">
      <c r="A25" s="28" t="s">
        <v>40</v>
      </c>
      <c r="B25" s="32" t="s">
        <v>41</v>
      </c>
      <c r="C25" s="23">
        <v>739606.50000000012</v>
      </c>
      <c r="D25" s="23">
        <v>156066.45000000004</v>
      </c>
      <c r="E25" s="23">
        <v>21.101281559856496</v>
      </c>
      <c r="F25" s="23">
        <v>436780</v>
      </c>
      <c r="G25" s="23">
        <v>109665.65999999999</v>
      </c>
      <c r="H25" s="23">
        <v>33.898399651998716</v>
      </c>
      <c r="I25" s="23">
        <v>253477.12</v>
      </c>
      <c r="J25" s="23">
        <v>183874.65000000002</v>
      </c>
      <c r="K25" s="23">
        <v>72.540925981800655</v>
      </c>
      <c r="L25" s="23">
        <v>234512.42000000007</v>
      </c>
      <c r="M25" s="23">
        <v>151435.96000000002</v>
      </c>
      <c r="N25" s="23">
        <v>64.574814417078628</v>
      </c>
      <c r="O25" s="23">
        <v>1227596.0400000003</v>
      </c>
      <c r="P25" s="23">
        <v>491377.06000000011</v>
      </c>
      <c r="Q25" s="23">
        <v>40.027585947572788</v>
      </c>
    </row>
    <row r="26" spans="1:17">
      <c r="A26" s="27">
        <v>1</v>
      </c>
      <c r="B26" s="32" t="s">
        <v>42</v>
      </c>
      <c r="C26" s="22">
        <v>61608.11</v>
      </c>
      <c r="D26" s="22">
        <v>44252.19</v>
      </c>
      <c r="E26" s="22">
        <v>71.828514135557811</v>
      </c>
      <c r="F26" s="22">
        <v>1461</v>
      </c>
      <c r="G26" s="22">
        <v>5827.19</v>
      </c>
      <c r="H26" s="22">
        <v>398.85078713210129</v>
      </c>
      <c r="I26" s="22">
        <v>5042.1099999999997</v>
      </c>
      <c r="J26" s="22">
        <v>85611.86</v>
      </c>
      <c r="K26" s="22">
        <v>1697.9371731279168</v>
      </c>
      <c r="L26" s="22">
        <v>20751.46</v>
      </c>
      <c r="M26" s="22">
        <v>162.37</v>
      </c>
      <c r="N26" s="22">
        <v>0.78245096971490213</v>
      </c>
      <c r="O26" s="22">
        <v>87401.68</v>
      </c>
      <c r="P26" s="22">
        <v>130026.42</v>
      </c>
      <c r="Q26" s="22">
        <v>148.76878796837772</v>
      </c>
    </row>
    <row r="27" spans="1:17">
      <c r="A27" s="27">
        <v>2</v>
      </c>
      <c r="B27" s="32" t="s">
        <v>43</v>
      </c>
      <c r="C27" s="22">
        <v>3725.71</v>
      </c>
      <c r="D27" s="22">
        <v>1680.83</v>
      </c>
      <c r="E27" s="22">
        <v>45.11435404258517</v>
      </c>
      <c r="F27" s="22">
        <v>2248.1999999999998</v>
      </c>
      <c r="G27" s="22">
        <v>370.37</v>
      </c>
      <c r="H27" s="22">
        <v>15.948314206921093</v>
      </c>
      <c r="I27" s="22">
        <v>5001.93</v>
      </c>
      <c r="J27" s="22">
        <v>10598.43</v>
      </c>
      <c r="K27" s="22">
        <v>211.88681169068738</v>
      </c>
      <c r="L27" s="22">
        <v>3854.18</v>
      </c>
      <c r="M27" s="22">
        <v>248.23</v>
      </c>
      <c r="N27" s="22">
        <v>6.4405398813755452</v>
      </c>
      <c r="O27" s="22">
        <v>12581.82</v>
      </c>
      <c r="P27" s="22">
        <v>12527.49</v>
      </c>
      <c r="Q27" s="22">
        <v>99.568186478585773</v>
      </c>
    </row>
    <row r="28" spans="1:17">
      <c r="A28" s="27">
        <v>3</v>
      </c>
      <c r="B28" s="32" t="s">
        <v>44</v>
      </c>
      <c r="C28" s="22">
        <v>24779.94</v>
      </c>
      <c r="D28" s="22">
        <v>0</v>
      </c>
      <c r="E28" s="22">
        <v>0</v>
      </c>
      <c r="F28" s="22">
        <v>15109.54</v>
      </c>
      <c r="G28" s="22">
        <v>0</v>
      </c>
      <c r="H28" s="22">
        <v>16.62280916560001</v>
      </c>
      <c r="I28" s="22">
        <v>7796.98</v>
      </c>
      <c r="J28" s="22">
        <v>0</v>
      </c>
      <c r="K28" s="22">
        <v>0</v>
      </c>
      <c r="L28" s="22">
        <v>4848.04</v>
      </c>
      <c r="M28" s="22">
        <v>781.18</v>
      </c>
      <c r="N28" s="22">
        <v>16.113315896733525</v>
      </c>
      <c r="O28" s="22">
        <v>37424.959999999999</v>
      </c>
      <c r="P28" s="22">
        <v>781.18</v>
      </c>
      <c r="Q28" s="22">
        <v>2.0873235402255608</v>
      </c>
    </row>
    <row r="29" spans="1:17">
      <c r="A29" s="27">
        <v>4</v>
      </c>
      <c r="B29" s="32" t="s">
        <v>45</v>
      </c>
      <c r="C29" s="22">
        <v>5536.6</v>
      </c>
      <c r="D29" s="22">
        <v>3509</v>
      </c>
      <c r="E29" s="22">
        <v>63.378246577321818</v>
      </c>
      <c r="F29" s="22">
        <v>3099.46</v>
      </c>
      <c r="G29" s="22">
        <v>0</v>
      </c>
      <c r="H29" s="22">
        <v>0</v>
      </c>
      <c r="I29" s="22">
        <v>4043.68</v>
      </c>
      <c r="J29" s="22">
        <v>27507</v>
      </c>
      <c r="K29" s="22">
        <v>680.24670597079887</v>
      </c>
      <c r="L29" s="22">
        <v>3981.82</v>
      </c>
      <c r="M29" s="22">
        <v>0</v>
      </c>
      <c r="N29" s="22">
        <v>0</v>
      </c>
      <c r="O29" s="22">
        <v>13562.1</v>
      </c>
      <c r="P29" s="22">
        <v>31016</v>
      </c>
      <c r="Q29" s="22">
        <v>228.69614587711342</v>
      </c>
    </row>
    <row r="30" spans="1:17">
      <c r="A30" s="27">
        <v>5</v>
      </c>
      <c r="B30" s="32" t="s">
        <v>46</v>
      </c>
      <c r="C30" s="22">
        <v>15548.01</v>
      </c>
      <c r="D30" s="22">
        <v>2908.49</v>
      </c>
      <c r="E30" s="22">
        <v>18.706509707673199</v>
      </c>
      <c r="F30" s="22">
        <v>1924</v>
      </c>
      <c r="G30" s="22">
        <v>2908.49</v>
      </c>
      <c r="H30" s="22">
        <v>151.14968814968813</v>
      </c>
      <c r="I30" s="22">
        <v>39523.69</v>
      </c>
      <c r="J30" s="22">
        <v>11129.39</v>
      </c>
      <c r="K30" s="22">
        <v>28.158782745234561</v>
      </c>
      <c r="L30" s="22">
        <v>5773.86</v>
      </c>
      <c r="M30" s="22">
        <v>8410.2199999999993</v>
      </c>
      <c r="N30" s="22">
        <v>145.66026886692785</v>
      </c>
      <c r="O30" s="22">
        <v>60845.56</v>
      </c>
      <c r="P30" s="22">
        <v>22448.1</v>
      </c>
      <c r="Q30" s="22">
        <v>36.893571198950262</v>
      </c>
    </row>
    <row r="31" spans="1:17">
      <c r="A31" s="27">
        <v>6</v>
      </c>
      <c r="B31" s="32" t="s">
        <v>47</v>
      </c>
      <c r="C31" s="22">
        <v>4335.45</v>
      </c>
      <c r="D31" s="22">
        <v>12203</v>
      </c>
      <c r="E31" s="22">
        <v>281.47020493835709</v>
      </c>
      <c r="F31" s="22">
        <v>2610.08</v>
      </c>
      <c r="G31" s="22">
        <v>303</v>
      </c>
      <c r="H31" s="22">
        <v>11.608839575798443</v>
      </c>
      <c r="I31" s="22">
        <v>899.98</v>
      </c>
      <c r="J31" s="22">
        <v>13639</v>
      </c>
      <c r="K31" s="22">
        <v>1515.4781217360385</v>
      </c>
      <c r="L31" s="22">
        <v>664.29</v>
      </c>
      <c r="M31" s="22">
        <v>0</v>
      </c>
      <c r="N31" s="22">
        <v>0</v>
      </c>
      <c r="O31" s="22">
        <v>5899.72</v>
      </c>
      <c r="P31" s="22">
        <v>25842</v>
      </c>
      <c r="Q31" s="22">
        <v>438.02078742719993</v>
      </c>
    </row>
    <row r="32" spans="1:17">
      <c r="A32" s="27">
        <v>7</v>
      </c>
      <c r="B32" s="32" t="s">
        <v>48</v>
      </c>
      <c r="C32" s="22">
        <v>241.32</v>
      </c>
      <c r="D32" s="22">
        <v>0</v>
      </c>
      <c r="E32" s="22">
        <v>0</v>
      </c>
      <c r="F32" s="22">
        <v>144.91999999999999</v>
      </c>
      <c r="G32" s="22">
        <v>0</v>
      </c>
      <c r="H32" s="22">
        <v>0</v>
      </c>
      <c r="I32" s="22">
        <v>446.33</v>
      </c>
      <c r="J32" s="22">
        <v>0</v>
      </c>
      <c r="K32" s="22">
        <v>0</v>
      </c>
      <c r="L32" s="22">
        <v>490.24</v>
      </c>
      <c r="M32" s="22">
        <v>0</v>
      </c>
      <c r="N32" s="22">
        <v>0</v>
      </c>
      <c r="O32" s="22">
        <v>1177.8900000000001</v>
      </c>
      <c r="P32" s="22">
        <v>0</v>
      </c>
      <c r="Q32" s="22">
        <v>0</v>
      </c>
    </row>
    <row r="33" spans="1:17">
      <c r="A33" s="27">
        <v>8</v>
      </c>
      <c r="B33" s="32" t="s">
        <v>49</v>
      </c>
      <c r="C33" s="22">
        <v>21</v>
      </c>
      <c r="D33" s="22">
        <v>1000</v>
      </c>
      <c r="E33" s="22">
        <v>4761.9047619047624</v>
      </c>
      <c r="F33" s="22">
        <v>5</v>
      </c>
      <c r="G33" s="22">
        <v>0</v>
      </c>
      <c r="H33" s="22">
        <v>0</v>
      </c>
      <c r="I33" s="22">
        <v>200</v>
      </c>
      <c r="J33" s="22">
        <v>1429</v>
      </c>
      <c r="K33" s="22">
        <v>714.5</v>
      </c>
      <c r="L33" s="22">
        <v>100</v>
      </c>
      <c r="M33" s="22">
        <v>417</v>
      </c>
      <c r="N33" s="22">
        <v>417</v>
      </c>
      <c r="O33" s="22">
        <v>321</v>
      </c>
      <c r="P33" s="22">
        <v>2846</v>
      </c>
      <c r="Q33" s="22">
        <v>886.60436137071645</v>
      </c>
    </row>
    <row r="34" spans="1:17">
      <c r="A34" s="27">
        <v>9</v>
      </c>
      <c r="B34" s="32" t="s">
        <v>50</v>
      </c>
      <c r="C34" s="22">
        <v>21</v>
      </c>
      <c r="D34" s="22">
        <v>0</v>
      </c>
      <c r="E34" s="22">
        <v>0</v>
      </c>
      <c r="F34" s="22">
        <v>5</v>
      </c>
      <c r="G34" s="22">
        <v>0</v>
      </c>
      <c r="H34" s="22">
        <v>0</v>
      </c>
      <c r="I34" s="22">
        <v>107.17</v>
      </c>
      <c r="J34" s="22">
        <v>2598</v>
      </c>
      <c r="K34" s="22">
        <v>2424.1858729121955</v>
      </c>
      <c r="L34" s="22">
        <v>293.58999999999997</v>
      </c>
      <c r="M34" s="22">
        <v>1017</v>
      </c>
      <c r="N34" s="22">
        <v>346.40144419087846</v>
      </c>
      <c r="O34" s="22">
        <v>421.76</v>
      </c>
      <c r="P34" s="22">
        <v>3615</v>
      </c>
      <c r="Q34" s="22">
        <v>857.12253414264035</v>
      </c>
    </row>
    <row r="35" spans="1:17">
      <c r="A35" s="27">
        <v>10</v>
      </c>
      <c r="B35" s="32" t="s">
        <v>51</v>
      </c>
      <c r="C35" s="22">
        <v>304702.78999999998</v>
      </c>
      <c r="D35" s="22">
        <v>174117.93</v>
      </c>
      <c r="E35" s="22">
        <v>57.143529929607809</v>
      </c>
      <c r="F35" s="22">
        <v>193502.8</v>
      </c>
      <c r="G35" s="22">
        <v>0</v>
      </c>
      <c r="H35" s="22">
        <v>0</v>
      </c>
      <c r="I35" s="22">
        <v>105894.11</v>
      </c>
      <c r="J35" s="22">
        <v>312426.56</v>
      </c>
      <c r="K35" s="22">
        <v>295.03676833395167</v>
      </c>
      <c r="L35" s="22">
        <v>3359.51</v>
      </c>
      <c r="M35" s="22">
        <v>3896.59</v>
      </c>
      <c r="N35" s="22">
        <v>115.98685522591093</v>
      </c>
      <c r="O35" s="22">
        <v>413956.41</v>
      </c>
      <c r="P35" s="22">
        <v>490441.08</v>
      </c>
      <c r="Q35" s="22">
        <v>118.47650335937546</v>
      </c>
    </row>
    <row r="36" spans="1:17">
      <c r="A36" s="27">
        <v>11</v>
      </c>
      <c r="B36" s="32" t="s">
        <v>52</v>
      </c>
      <c r="C36" s="22">
        <v>0</v>
      </c>
      <c r="D36" s="22">
        <v>3094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3673</v>
      </c>
      <c r="K36" s="22">
        <v>0</v>
      </c>
      <c r="L36" s="22">
        <v>0</v>
      </c>
      <c r="M36" s="22">
        <v>2427</v>
      </c>
      <c r="N36" s="22">
        <v>0</v>
      </c>
      <c r="O36" s="22">
        <v>0</v>
      </c>
      <c r="P36" s="22">
        <v>9194</v>
      </c>
      <c r="Q36" s="22">
        <v>0</v>
      </c>
    </row>
    <row r="37" spans="1:17">
      <c r="A37" s="27">
        <v>12</v>
      </c>
      <c r="B37" s="32" t="s">
        <v>53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</row>
    <row r="38" spans="1:17" s="15" customFormat="1">
      <c r="A38" s="28" t="s">
        <v>54</v>
      </c>
      <c r="B38" s="32" t="s">
        <v>41</v>
      </c>
      <c r="C38" s="23">
        <v>420519.93</v>
      </c>
      <c r="D38" s="23">
        <v>242765.44</v>
      </c>
      <c r="E38" s="23">
        <v>57.729829832322096</v>
      </c>
      <c r="F38" s="23">
        <v>220110</v>
      </c>
      <c r="G38" s="23">
        <v>9409.0499999999993</v>
      </c>
      <c r="H38" s="23">
        <v>5.4102539639271265</v>
      </c>
      <c r="I38" s="23">
        <v>168955.98</v>
      </c>
      <c r="J38" s="23">
        <v>468612.24</v>
      </c>
      <c r="K38" s="23">
        <v>277.35759338024025</v>
      </c>
      <c r="L38" s="23">
        <v>44116.99</v>
      </c>
      <c r="M38" s="23">
        <v>17359.59</v>
      </c>
      <c r="N38" s="23">
        <v>39.348990037624965</v>
      </c>
      <c r="O38" s="23">
        <v>633592.9</v>
      </c>
      <c r="P38" s="23">
        <v>728737.27</v>
      </c>
      <c r="Q38" s="23">
        <v>115.01664081147401</v>
      </c>
    </row>
    <row r="39" spans="1:17">
      <c r="A39" s="27">
        <v>1</v>
      </c>
      <c r="B39" s="32" t="s">
        <v>55</v>
      </c>
      <c r="C39" s="22">
        <v>180445.87</v>
      </c>
      <c r="D39" s="22">
        <v>12054.21</v>
      </c>
      <c r="E39" s="22">
        <v>6.6802360175935309</v>
      </c>
      <c r="F39" s="22">
        <v>103192.05</v>
      </c>
      <c r="G39" s="22">
        <v>4108.13</v>
      </c>
      <c r="H39" s="22">
        <v>3.9810334226328479</v>
      </c>
      <c r="I39" s="22">
        <v>30833.439999999999</v>
      </c>
      <c r="J39" s="22">
        <v>7483.24</v>
      </c>
      <c r="K39" s="22">
        <v>24.269883606889145</v>
      </c>
      <c r="L39" s="22">
        <v>18768.09</v>
      </c>
      <c r="M39" s="22">
        <v>1114.5999999999999</v>
      </c>
      <c r="N39" s="22">
        <v>5.9388035756435515</v>
      </c>
      <c r="O39" s="22">
        <v>230047.4</v>
      </c>
      <c r="P39" s="22">
        <v>20652.049999999996</v>
      </c>
      <c r="Q39" s="22">
        <v>8.9773020690518539</v>
      </c>
    </row>
    <row r="40" spans="1:17">
      <c r="A40" s="27">
        <v>2</v>
      </c>
      <c r="B40" s="32" t="s">
        <v>56</v>
      </c>
      <c r="C40" s="22">
        <v>31022.97</v>
      </c>
      <c r="D40" s="22">
        <v>2610.63</v>
      </c>
      <c r="E40" s="22">
        <v>8.4151517407907761</v>
      </c>
      <c r="F40" s="22">
        <v>20824.47</v>
      </c>
      <c r="G40" s="22">
        <v>1005.07</v>
      </c>
      <c r="H40" s="22">
        <v>4.8264373595102299</v>
      </c>
      <c r="I40" s="22">
        <v>3751.6</v>
      </c>
      <c r="J40" s="22">
        <v>992.53</v>
      </c>
      <c r="K40" s="22">
        <v>26.456178697089243</v>
      </c>
      <c r="L40" s="22">
        <v>11337.31</v>
      </c>
      <c r="M40" s="22">
        <v>6102.52</v>
      </c>
      <c r="N40" s="22">
        <v>53.826877804346893</v>
      </c>
      <c r="O40" s="22">
        <v>46111.88</v>
      </c>
      <c r="P40" s="22">
        <v>9705.68</v>
      </c>
      <c r="Q40" s="22">
        <v>21.048111679679945</v>
      </c>
    </row>
    <row r="41" spans="1:17" s="15" customFormat="1">
      <c r="A41" s="28" t="s">
        <v>57</v>
      </c>
      <c r="B41" s="32" t="s">
        <v>41</v>
      </c>
      <c r="C41" s="23">
        <v>211468.84</v>
      </c>
      <c r="D41" s="23">
        <v>14664.84</v>
      </c>
      <c r="E41" s="23">
        <v>6.9347521838205566</v>
      </c>
      <c r="F41" s="23">
        <v>124016.52</v>
      </c>
      <c r="G41" s="23">
        <v>5113.2</v>
      </c>
      <c r="H41" s="23">
        <v>4.1229910337751772</v>
      </c>
      <c r="I41" s="23">
        <v>34585.040000000001</v>
      </c>
      <c r="J41" s="23">
        <v>8475.77</v>
      </c>
      <c r="K41" s="23">
        <v>24.507041194689961</v>
      </c>
      <c r="L41" s="23">
        <v>30105.4</v>
      </c>
      <c r="M41" s="23">
        <v>7217.1200000000008</v>
      </c>
      <c r="N41" s="23">
        <v>23.972842081487045</v>
      </c>
      <c r="O41" s="23">
        <v>276159.27999999997</v>
      </c>
      <c r="P41" s="23">
        <v>30357.729999999996</v>
      </c>
      <c r="Q41" s="23">
        <v>10.992833556055041</v>
      </c>
    </row>
    <row r="42" spans="1:17" s="15" customFormat="1">
      <c r="A42" s="28">
        <v>1</v>
      </c>
      <c r="B42" s="32" t="s">
        <v>58</v>
      </c>
      <c r="C42" s="23">
        <v>15175.78</v>
      </c>
      <c r="D42" s="23">
        <v>893.64</v>
      </c>
      <c r="E42" s="23">
        <v>5.8885935352252075</v>
      </c>
      <c r="F42" s="23">
        <v>6905.48</v>
      </c>
      <c r="G42" s="23">
        <v>372.54</v>
      </c>
      <c r="H42" s="23">
        <v>5.3965835828935864</v>
      </c>
      <c r="I42" s="23">
        <v>5174.3500000000004</v>
      </c>
      <c r="J42" s="23">
        <v>0</v>
      </c>
      <c r="K42" s="23">
        <v>0</v>
      </c>
      <c r="L42" s="23">
        <v>3530.87</v>
      </c>
      <c r="M42" s="23">
        <v>181.35</v>
      </c>
      <c r="N42" s="23">
        <v>5.1361279231464199</v>
      </c>
      <c r="O42" s="23">
        <v>23881</v>
      </c>
      <c r="P42" s="23">
        <v>1074.99</v>
      </c>
      <c r="Q42" s="23">
        <v>4.5014446631213092</v>
      </c>
    </row>
    <row r="43" spans="1:17" s="25" customFormat="1" ht="15.75">
      <c r="A43" s="29" t="s">
        <v>59</v>
      </c>
      <c r="B43" s="33" t="s">
        <v>41</v>
      </c>
      <c r="C43" s="24">
        <v>1386771.0500000003</v>
      </c>
      <c r="D43" s="24">
        <v>414390.37000000005</v>
      </c>
      <c r="E43" s="24">
        <v>29.881671527538735</v>
      </c>
      <c r="F43" s="24">
        <v>787812</v>
      </c>
      <c r="G43" s="24">
        <v>124560.44999999998</v>
      </c>
      <c r="H43" s="24">
        <v>21.001938279691096</v>
      </c>
      <c r="I43" s="24">
        <v>462192.48999999993</v>
      </c>
      <c r="J43" s="24">
        <v>660962.66</v>
      </c>
      <c r="K43" s="24">
        <v>143.00592811449621</v>
      </c>
      <c r="L43" s="24">
        <v>312265.68000000011</v>
      </c>
      <c r="M43" s="24">
        <v>176194.02000000002</v>
      </c>
      <c r="N43" s="24">
        <v>56.424394765380548</v>
      </c>
      <c r="O43" s="24">
        <v>2161229.2200000002</v>
      </c>
      <c r="P43" s="49">
        <v>1251547.05</v>
      </c>
      <c r="Q43" s="49">
        <v>57.909037987187673</v>
      </c>
    </row>
  </sheetData>
  <mergeCells count="2">
    <mergeCell ref="A1:Q1"/>
    <mergeCell ref="A2:Q2"/>
  </mergeCells>
  <pageMargins left="0" right="0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8"/>
  <sheetViews>
    <sheetView topLeftCell="A28" workbookViewId="0">
      <selection activeCell="I56" sqref="I56"/>
    </sheetView>
  </sheetViews>
  <sheetFormatPr defaultRowHeight="15.75"/>
  <cols>
    <col min="1" max="1" width="9.140625" style="5"/>
    <col min="2" max="2" width="12.140625" style="16" customWidth="1"/>
    <col min="3" max="3" width="11.85546875" style="5" customWidth="1"/>
    <col min="4" max="4" width="9.7109375" style="5" bestFit="1" customWidth="1"/>
    <col min="5" max="5" width="9.140625" style="5" customWidth="1"/>
    <col min="6" max="7" width="12.28515625" style="5" customWidth="1"/>
    <col min="8" max="8" width="9.140625" style="5" customWidth="1"/>
    <col min="9" max="9" width="12.42578125" style="5" customWidth="1"/>
    <col min="10" max="10" width="10.7109375" style="5" customWidth="1"/>
    <col min="11" max="11" width="10.5703125" style="5" bestFit="1" customWidth="1"/>
    <col min="12" max="12" width="11.7109375" style="5" customWidth="1"/>
    <col min="13" max="13" width="10.7109375" style="5" customWidth="1"/>
    <col min="14" max="14" width="11.28515625" style="5" customWidth="1"/>
    <col min="15" max="15" width="14.28515625" style="5" customWidth="1"/>
    <col min="16" max="16" width="13.42578125" style="5" customWidth="1"/>
    <col min="17" max="17" width="11.28515625" style="5" customWidth="1"/>
    <col min="18" max="16384" width="9.140625" style="5"/>
  </cols>
  <sheetData>
    <row r="1" spans="1:17" ht="29.25" customHeight="1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9"/>
    </row>
    <row r="2" spans="1:17" ht="15">
      <c r="A2" s="40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s="20" customFormat="1" ht="48" customHeight="1">
      <c r="A3" s="18" t="s">
        <v>2</v>
      </c>
      <c r="B3" s="19" t="s">
        <v>3</v>
      </c>
      <c r="C3" s="18" t="s">
        <v>4</v>
      </c>
      <c r="D3" s="18" t="s">
        <v>5</v>
      </c>
      <c r="E3" s="18" t="s">
        <v>6</v>
      </c>
      <c r="F3" s="18" t="s">
        <v>7</v>
      </c>
      <c r="G3" s="18" t="s">
        <v>8</v>
      </c>
      <c r="H3" s="18" t="s">
        <v>9</v>
      </c>
      <c r="I3" s="18" t="s">
        <v>10</v>
      </c>
      <c r="J3" s="18" t="s">
        <v>11</v>
      </c>
      <c r="K3" s="18" t="s">
        <v>12</v>
      </c>
      <c r="L3" s="18" t="s">
        <v>13</v>
      </c>
      <c r="M3" s="18" t="s">
        <v>14</v>
      </c>
      <c r="N3" s="18" t="s">
        <v>15</v>
      </c>
      <c r="O3" s="18" t="s">
        <v>16</v>
      </c>
      <c r="P3" s="18" t="s">
        <v>17</v>
      </c>
      <c r="Q3" s="18" t="s">
        <v>18</v>
      </c>
    </row>
    <row r="4" spans="1:17">
      <c r="A4" s="3">
        <v>1</v>
      </c>
      <c r="B4" s="13" t="s">
        <v>19</v>
      </c>
      <c r="C4" s="3">
        <v>39663.24</v>
      </c>
      <c r="D4" s="7">
        <v>5737.83</v>
      </c>
      <c r="E4" s="9">
        <f>D4/C4*100</f>
        <v>14.466367346691801</v>
      </c>
      <c r="F4" s="3">
        <v>23754.54</v>
      </c>
      <c r="G4" s="7">
        <v>4002.65</v>
      </c>
      <c r="H4" s="9">
        <f>G4/F4*100</f>
        <v>16.85004213931316</v>
      </c>
      <c r="I4" s="3">
        <v>10264.99</v>
      </c>
      <c r="J4" s="7">
        <v>6776.09</v>
      </c>
      <c r="K4" s="9">
        <f>J4/I4*100</f>
        <v>66.011657098545641</v>
      </c>
      <c r="L4" s="3">
        <v>7436.81</v>
      </c>
      <c r="M4" s="7">
        <v>1907.1</v>
      </c>
      <c r="N4" s="9">
        <f>M4/L4*100</f>
        <v>25.644059751425672</v>
      </c>
      <c r="O4" s="3">
        <v>57365.04</v>
      </c>
      <c r="P4" s="3">
        <f>D4+J4+M4</f>
        <v>14421.02</v>
      </c>
      <c r="Q4" s="9">
        <f>P4/O4*100</f>
        <v>25.139039387055252</v>
      </c>
    </row>
    <row r="5" spans="1:17">
      <c r="A5" s="3">
        <v>2</v>
      </c>
      <c r="B5" s="13" t="s">
        <v>20</v>
      </c>
      <c r="C5" s="3">
        <v>1946.82</v>
      </c>
      <c r="D5" s="7">
        <v>121.61</v>
      </c>
      <c r="E5" s="9">
        <f t="shared" ref="E5:E43" si="0">D5/C5*100</f>
        <v>6.246597014618712</v>
      </c>
      <c r="F5" s="3">
        <v>967.04</v>
      </c>
      <c r="G5" s="7">
        <v>66.45</v>
      </c>
      <c r="H5" s="9">
        <f t="shared" ref="H5:H43" si="1">G5/F5*100</f>
        <v>6.871484116479154</v>
      </c>
      <c r="I5" s="3">
        <v>690.74</v>
      </c>
      <c r="J5" s="7">
        <v>1026.3900000000001</v>
      </c>
      <c r="K5" s="9">
        <f t="shared" ref="K5:K43" si="2">J5/I5*100</f>
        <v>148.59281350435768</v>
      </c>
      <c r="L5" s="3">
        <v>375.65</v>
      </c>
      <c r="M5" s="7">
        <v>460.57</v>
      </c>
      <c r="N5" s="9">
        <f t="shared" ref="N5:N43" si="3">M5/L5*100</f>
        <v>122.60614934114203</v>
      </c>
      <c r="O5" s="3">
        <v>3013.21</v>
      </c>
      <c r="P5" s="3">
        <f t="shared" ref="P5:P42" si="4">D5+J5+M5</f>
        <v>1608.57</v>
      </c>
      <c r="Q5" s="9">
        <f t="shared" ref="Q5:Q43" si="5">P5/O5*100</f>
        <v>53.383932749459873</v>
      </c>
    </row>
    <row r="6" spans="1:17">
      <c r="A6" s="3">
        <v>3</v>
      </c>
      <c r="B6" s="13" t="s">
        <v>21</v>
      </c>
      <c r="C6" s="3">
        <v>8867.14</v>
      </c>
      <c r="D6" s="7">
        <v>401.56</v>
      </c>
      <c r="E6" s="9">
        <f t="shared" si="0"/>
        <v>4.5286304264960293</v>
      </c>
      <c r="F6" s="3">
        <v>5100.68</v>
      </c>
      <c r="G6" s="7">
        <v>56.64</v>
      </c>
      <c r="H6" s="9">
        <f t="shared" si="1"/>
        <v>1.1104401766039038</v>
      </c>
      <c r="I6" s="3">
        <v>12741.62</v>
      </c>
      <c r="J6" s="7">
        <v>7744.89</v>
      </c>
      <c r="K6" s="9">
        <f t="shared" si="2"/>
        <v>60.784185998326748</v>
      </c>
      <c r="L6" s="3">
        <v>6075.17</v>
      </c>
      <c r="M6" s="7">
        <v>3281.27</v>
      </c>
      <c r="N6" s="9">
        <f t="shared" si="3"/>
        <v>54.011163473614729</v>
      </c>
      <c r="O6" s="3">
        <v>27683.93</v>
      </c>
      <c r="P6" s="3">
        <f t="shared" si="4"/>
        <v>11427.720000000001</v>
      </c>
      <c r="Q6" s="9">
        <f t="shared" si="5"/>
        <v>41.279254787885975</v>
      </c>
    </row>
    <row r="7" spans="1:17">
      <c r="A7" s="3">
        <v>4</v>
      </c>
      <c r="B7" s="13" t="s">
        <v>22</v>
      </c>
      <c r="C7" s="3">
        <v>12577.47</v>
      </c>
      <c r="D7" s="7">
        <v>6450.86</v>
      </c>
      <c r="E7" s="9">
        <f t="shared" si="0"/>
        <v>51.289011224037907</v>
      </c>
      <c r="F7" s="3">
        <v>7005.42</v>
      </c>
      <c r="G7" s="7">
        <v>6450.86</v>
      </c>
      <c r="H7" s="9">
        <f t="shared" si="1"/>
        <v>92.083843652486209</v>
      </c>
      <c r="I7" s="3">
        <v>4161.08</v>
      </c>
      <c r="J7" s="7">
        <v>29397.75</v>
      </c>
      <c r="K7" s="9">
        <f t="shared" si="2"/>
        <v>706.49326617128247</v>
      </c>
      <c r="L7" s="3">
        <v>6686</v>
      </c>
      <c r="M7" s="7">
        <v>5102.99</v>
      </c>
      <c r="N7" s="9">
        <f t="shared" si="3"/>
        <v>76.323511815734363</v>
      </c>
      <c r="O7" s="3">
        <v>23424.55</v>
      </c>
      <c r="P7" s="3">
        <f t="shared" si="4"/>
        <v>40951.599999999999</v>
      </c>
      <c r="Q7" s="9">
        <f t="shared" si="5"/>
        <v>174.82342243500941</v>
      </c>
    </row>
    <row r="8" spans="1:17">
      <c r="A8" s="3">
        <v>5</v>
      </c>
      <c r="B8" s="13" t="s">
        <v>23</v>
      </c>
      <c r="C8" s="3">
        <v>2734.23</v>
      </c>
      <c r="D8" s="7">
        <v>120.59</v>
      </c>
      <c r="E8" s="9">
        <f t="shared" si="0"/>
        <v>4.4103824477092273</v>
      </c>
      <c r="F8" s="3">
        <v>1504.32</v>
      </c>
      <c r="G8" s="7">
        <v>20.54</v>
      </c>
      <c r="H8" s="9">
        <f t="shared" si="1"/>
        <v>1.3654009785152097</v>
      </c>
      <c r="I8" s="3">
        <v>1744.04</v>
      </c>
      <c r="J8" s="7">
        <v>2965.61</v>
      </c>
      <c r="K8" s="9">
        <f t="shared" si="2"/>
        <v>170.04254489575928</v>
      </c>
      <c r="L8" s="3">
        <v>1221.67</v>
      </c>
      <c r="M8" s="7">
        <v>960.17</v>
      </c>
      <c r="N8" s="9">
        <f t="shared" si="3"/>
        <v>78.594874229538249</v>
      </c>
      <c r="O8" s="3">
        <v>5699.94</v>
      </c>
      <c r="P8" s="3">
        <f t="shared" si="4"/>
        <v>4046.3700000000003</v>
      </c>
      <c r="Q8" s="9">
        <f t="shared" si="5"/>
        <v>70.989694628364518</v>
      </c>
    </row>
    <row r="9" spans="1:17">
      <c r="A9" s="3">
        <v>6</v>
      </c>
      <c r="B9" s="13" t="s">
        <v>24</v>
      </c>
      <c r="C9" s="3">
        <v>26015.42</v>
      </c>
      <c r="D9" s="7">
        <v>1417.22</v>
      </c>
      <c r="E9" s="9">
        <f t="shared" si="0"/>
        <v>5.4476152989265598</v>
      </c>
      <c r="F9" s="3">
        <v>14203.85</v>
      </c>
      <c r="G9" s="7">
        <v>623.97</v>
      </c>
      <c r="H9" s="9">
        <f t="shared" si="1"/>
        <v>4.3929638795115409</v>
      </c>
      <c r="I9" s="3">
        <v>11333.64</v>
      </c>
      <c r="J9" s="7">
        <v>7406</v>
      </c>
      <c r="K9" s="9">
        <f t="shared" si="2"/>
        <v>65.345290656841044</v>
      </c>
      <c r="L9" s="3">
        <v>16350.83</v>
      </c>
      <c r="M9" s="7">
        <v>1917.85</v>
      </c>
      <c r="N9" s="9">
        <f t="shared" si="3"/>
        <v>11.7293739828498</v>
      </c>
      <c r="O9" s="3">
        <v>53699.89</v>
      </c>
      <c r="P9" s="3">
        <f t="shared" si="4"/>
        <v>10741.07</v>
      </c>
      <c r="Q9" s="9">
        <f t="shared" si="5"/>
        <v>20.002033523718577</v>
      </c>
    </row>
    <row r="10" spans="1:17">
      <c r="A10" s="3">
        <v>7</v>
      </c>
      <c r="B10" s="13" t="s">
        <v>25</v>
      </c>
      <c r="C10" s="3">
        <v>117606.68</v>
      </c>
      <c r="D10" s="7">
        <v>3989</v>
      </c>
      <c r="E10" s="9">
        <f t="shared" si="0"/>
        <v>3.3918141384485985</v>
      </c>
      <c r="F10" s="3">
        <v>69402.19</v>
      </c>
      <c r="G10" s="7">
        <v>1123.5</v>
      </c>
      <c r="H10" s="9">
        <f t="shared" si="1"/>
        <v>1.6188249967328119</v>
      </c>
      <c r="I10" s="3">
        <v>22958.59</v>
      </c>
      <c r="J10" s="7">
        <v>4390</v>
      </c>
      <c r="K10" s="9">
        <f t="shared" si="2"/>
        <v>19.12138332536972</v>
      </c>
      <c r="L10" s="3">
        <v>23852.35</v>
      </c>
      <c r="M10" s="7">
        <v>1699.44</v>
      </c>
      <c r="N10" s="9">
        <f t="shared" si="3"/>
        <v>7.1248325636677308</v>
      </c>
      <c r="O10" s="3">
        <v>164417.62</v>
      </c>
      <c r="P10" s="3">
        <f t="shared" si="4"/>
        <v>10078.44</v>
      </c>
      <c r="Q10" s="9">
        <f t="shared" si="5"/>
        <v>6.1297809808948704</v>
      </c>
    </row>
    <row r="11" spans="1:17">
      <c r="A11" s="3">
        <v>8</v>
      </c>
      <c r="B11" s="13" t="s">
        <v>26</v>
      </c>
      <c r="C11" s="3">
        <v>1553.35</v>
      </c>
      <c r="D11" s="7">
        <v>38.950000000000003</v>
      </c>
      <c r="E11" s="9">
        <f t="shared" si="0"/>
        <v>2.5074838252808451</v>
      </c>
      <c r="F11" s="3">
        <v>793.96</v>
      </c>
      <c r="G11" s="7">
        <v>2.0099999999999998</v>
      </c>
      <c r="H11" s="9">
        <f t="shared" si="1"/>
        <v>0.25316136833089825</v>
      </c>
      <c r="I11" s="3">
        <v>765.15</v>
      </c>
      <c r="J11" s="7">
        <v>203.41</v>
      </c>
      <c r="K11" s="9">
        <f t="shared" si="2"/>
        <v>26.58432986996014</v>
      </c>
      <c r="L11" s="3">
        <v>547.54</v>
      </c>
      <c r="M11" s="7">
        <v>46</v>
      </c>
      <c r="N11" s="9">
        <f t="shared" si="3"/>
        <v>8.4012126967892762</v>
      </c>
      <c r="O11" s="3">
        <v>2866.04</v>
      </c>
      <c r="P11" s="3">
        <f t="shared" si="4"/>
        <v>288.36</v>
      </c>
      <c r="Q11" s="9">
        <f t="shared" si="5"/>
        <v>10.061269207687262</v>
      </c>
    </row>
    <row r="12" spans="1:17">
      <c r="A12" s="3">
        <v>9</v>
      </c>
      <c r="B12" s="13" t="s">
        <v>27</v>
      </c>
      <c r="C12" s="3">
        <v>18218.14</v>
      </c>
      <c r="D12" s="7">
        <v>6738.52</v>
      </c>
      <c r="E12" s="9">
        <f t="shared" si="0"/>
        <v>36.98796913406089</v>
      </c>
      <c r="F12" s="3">
        <v>11060.51</v>
      </c>
      <c r="G12" s="7">
        <v>1378.44</v>
      </c>
      <c r="H12" s="9">
        <f t="shared" si="1"/>
        <v>12.462716457016901</v>
      </c>
      <c r="I12" s="3">
        <v>4597.42</v>
      </c>
      <c r="J12" s="7">
        <v>43175.91</v>
      </c>
      <c r="K12" s="9">
        <f t="shared" si="2"/>
        <v>939.13347051172184</v>
      </c>
      <c r="L12" s="3">
        <v>3334.6</v>
      </c>
      <c r="M12" s="7">
        <v>8631.44</v>
      </c>
      <c r="N12" s="9">
        <f t="shared" si="3"/>
        <v>258.8448389611948</v>
      </c>
      <c r="O12" s="3">
        <v>26150.16</v>
      </c>
      <c r="P12" s="3">
        <f t="shared" si="4"/>
        <v>58545.87000000001</v>
      </c>
      <c r="Q12" s="9">
        <f t="shared" si="5"/>
        <v>223.88341027358919</v>
      </c>
    </row>
    <row r="13" spans="1:17">
      <c r="A13" s="3">
        <v>10</v>
      </c>
      <c r="B13" s="13" t="s">
        <v>28</v>
      </c>
      <c r="C13" s="3">
        <v>7611.61</v>
      </c>
      <c r="D13" s="7">
        <v>1334.74</v>
      </c>
      <c r="E13" s="9">
        <f t="shared" si="0"/>
        <v>17.535580514503501</v>
      </c>
      <c r="F13" s="3">
        <v>4159.1499999999996</v>
      </c>
      <c r="G13" s="7">
        <v>476.48</v>
      </c>
      <c r="H13" s="9">
        <f t="shared" si="1"/>
        <v>11.456186961278148</v>
      </c>
      <c r="I13" s="3">
        <v>12133.78</v>
      </c>
      <c r="J13" s="7">
        <v>7291.53</v>
      </c>
      <c r="K13" s="9">
        <f t="shared" si="2"/>
        <v>60.092815264493005</v>
      </c>
      <c r="L13" s="3">
        <v>3345.1</v>
      </c>
      <c r="M13" s="7">
        <v>1766.74</v>
      </c>
      <c r="N13" s="9">
        <f t="shared" si="3"/>
        <v>52.815760365908346</v>
      </c>
      <c r="O13" s="3">
        <v>23090.49</v>
      </c>
      <c r="P13" s="3">
        <f t="shared" si="4"/>
        <v>10393.01</v>
      </c>
      <c r="Q13" s="9">
        <f t="shared" si="5"/>
        <v>45.009915337439779</v>
      </c>
    </row>
    <row r="14" spans="1:17">
      <c r="A14" s="3">
        <v>11</v>
      </c>
      <c r="B14" s="13" t="s">
        <v>29</v>
      </c>
      <c r="C14" s="3">
        <v>7780.77</v>
      </c>
      <c r="D14" s="7">
        <v>25061</v>
      </c>
      <c r="E14" s="9">
        <f t="shared" si="0"/>
        <v>322.08894492447399</v>
      </c>
      <c r="F14" s="3">
        <v>4505.45</v>
      </c>
      <c r="G14" s="7">
        <v>25061</v>
      </c>
      <c r="H14" s="9">
        <f t="shared" si="1"/>
        <v>556.23744576013496</v>
      </c>
      <c r="I14" s="3">
        <v>3441.63</v>
      </c>
      <c r="J14" s="7">
        <v>25021</v>
      </c>
      <c r="K14" s="9">
        <f t="shared" si="2"/>
        <v>727.01016669426986</v>
      </c>
      <c r="L14" s="3">
        <v>3712.14</v>
      </c>
      <c r="M14" s="7">
        <v>0</v>
      </c>
      <c r="N14" s="9">
        <f t="shared" si="3"/>
        <v>0</v>
      </c>
      <c r="O14" s="3">
        <v>14934.54</v>
      </c>
      <c r="P14" s="3">
        <f t="shared" si="4"/>
        <v>50082</v>
      </c>
      <c r="Q14" s="9">
        <f t="shared" si="5"/>
        <v>335.34343876677821</v>
      </c>
    </row>
    <row r="15" spans="1:17">
      <c r="A15" s="3">
        <v>12</v>
      </c>
      <c r="B15" s="13" t="s">
        <v>30</v>
      </c>
      <c r="C15" s="3">
        <v>5505.07</v>
      </c>
      <c r="D15" s="7">
        <v>1.29</v>
      </c>
      <c r="E15" s="9">
        <f t="shared" si="0"/>
        <v>2.3432944540214749E-2</v>
      </c>
      <c r="F15" s="3">
        <v>3157.91</v>
      </c>
      <c r="G15" s="7">
        <v>0.06</v>
      </c>
      <c r="H15" s="9">
        <f t="shared" si="1"/>
        <v>1.8999908167110526E-3</v>
      </c>
      <c r="I15" s="3">
        <v>2319.4699999999998</v>
      </c>
      <c r="J15" s="7">
        <v>231</v>
      </c>
      <c r="K15" s="9">
        <f t="shared" si="2"/>
        <v>9.9591717073296913</v>
      </c>
      <c r="L15" s="3">
        <v>2493.35</v>
      </c>
      <c r="M15" s="7">
        <v>1.22</v>
      </c>
      <c r="N15" s="9">
        <f t="shared" si="3"/>
        <v>4.8930154210199125E-2</v>
      </c>
      <c r="O15" s="3">
        <v>10317.89</v>
      </c>
      <c r="P15" s="3">
        <f t="shared" si="4"/>
        <v>233.51</v>
      </c>
      <c r="Q15" s="9">
        <f t="shared" si="5"/>
        <v>2.2631565174662649</v>
      </c>
    </row>
    <row r="16" spans="1:17">
      <c r="A16" s="3">
        <v>13</v>
      </c>
      <c r="B16" s="13" t="s">
        <v>31</v>
      </c>
      <c r="C16" s="3">
        <v>35009.78</v>
      </c>
      <c r="D16" s="7">
        <v>208.9</v>
      </c>
      <c r="E16" s="9">
        <f t="shared" si="0"/>
        <v>0.59669041050814953</v>
      </c>
      <c r="F16" s="3">
        <v>19223.099999999999</v>
      </c>
      <c r="G16" s="7">
        <v>29.68</v>
      </c>
      <c r="H16" s="9">
        <f t="shared" si="1"/>
        <v>0.15439757375241248</v>
      </c>
      <c r="I16" s="3">
        <v>32059.09</v>
      </c>
      <c r="J16" s="7">
        <v>2950.57</v>
      </c>
      <c r="K16" s="9">
        <f t="shared" si="2"/>
        <v>9.2035363449180885</v>
      </c>
      <c r="L16" s="3">
        <v>17635.88</v>
      </c>
      <c r="M16" s="7">
        <v>606.37</v>
      </c>
      <c r="N16" s="9">
        <f t="shared" si="3"/>
        <v>3.4382746990793764</v>
      </c>
      <c r="O16" s="3">
        <v>84704.75</v>
      </c>
      <c r="P16" s="3">
        <f t="shared" si="4"/>
        <v>3765.84</v>
      </c>
      <c r="Q16" s="9">
        <f t="shared" si="5"/>
        <v>4.4458427656064154</v>
      </c>
    </row>
    <row r="17" spans="1:17">
      <c r="A17" s="3">
        <v>14</v>
      </c>
      <c r="B17" s="13" t="s">
        <v>32</v>
      </c>
      <c r="C17" s="3">
        <v>1290.73</v>
      </c>
      <c r="D17" s="7">
        <v>27.91</v>
      </c>
      <c r="E17" s="9">
        <f t="shared" si="0"/>
        <v>2.1623422404375816</v>
      </c>
      <c r="F17" s="3">
        <v>399.61</v>
      </c>
      <c r="G17" s="7">
        <v>1.89</v>
      </c>
      <c r="H17" s="9">
        <f t="shared" si="1"/>
        <v>0.47296113710868098</v>
      </c>
      <c r="I17" s="3">
        <v>1889.25</v>
      </c>
      <c r="J17" s="7">
        <v>1209.6400000000001</v>
      </c>
      <c r="K17" s="9">
        <f t="shared" si="2"/>
        <v>64.0275241497949</v>
      </c>
      <c r="L17" s="3">
        <v>1730.05</v>
      </c>
      <c r="M17" s="7">
        <v>282.66000000000003</v>
      </c>
      <c r="N17" s="9">
        <f t="shared" si="3"/>
        <v>16.338256119765326</v>
      </c>
      <c r="O17" s="3">
        <v>4910.03</v>
      </c>
      <c r="P17" s="3">
        <f t="shared" si="4"/>
        <v>1520.2100000000003</v>
      </c>
      <c r="Q17" s="9">
        <f t="shared" si="5"/>
        <v>30.961317955287448</v>
      </c>
    </row>
    <row r="18" spans="1:17">
      <c r="A18" s="3">
        <v>15</v>
      </c>
      <c r="B18" s="13" t="s">
        <v>33</v>
      </c>
      <c r="C18" s="3">
        <v>120990.66</v>
      </c>
      <c r="D18" s="7">
        <v>55267.16</v>
      </c>
      <c r="E18" s="9">
        <f t="shared" si="0"/>
        <v>45.678864798324106</v>
      </c>
      <c r="F18" s="3">
        <v>71905.3</v>
      </c>
      <c r="G18" s="7">
        <v>52570.76</v>
      </c>
      <c r="H18" s="9">
        <f t="shared" si="1"/>
        <v>73.111105857287299</v>
      </c>
      <c r="I18" s="3">
        <v>65198.12</v>
      </c>
      <c r="J18" s="7">
        <v>25283.16</v>
      </c>
      <c r="K18" s="9">
        <f t="shared" si="2"/>
        <v>38.778970927382566</v>
      </c>
      <c r="L18" s="3">
        <v>62359.91</v>
      </c>
      <c r="M18" s="7">
        <v>117986.41</v>
      </c>
      <c r="N18" s="9">
        <f t="shared" si="3"/>
        <v>189.20234169677281</v>
      </c>
      <c r="O18" s="3">
        <v>248548.69</v>
      </c>
      <c r="P18" s="3">
        <f t="shared" si="4"/>
        <v>198536.73</v>
      </c>
      <c r="Q18" s="9">
        <f t="shared" si="5"/>
        <v>79.878405313663094</v>
      </c>
    </row>
    <row r="19" spans="1:17">
      <c r="A19" s="3">
        <v>16</v>
      </c>
      <c r="B19" s="13" t="s">
        <v>34</v>
      </c>
      <c r="C19" s="3">
        <v>10120.07</v>
      </c>
      <c r="D19" s="7">
        <v>39.53</v>
      </c>
      <c r="E19" s="9">
        <f t="shared" si="0"/>
        <v>0.39060994637388874</v>
      </c>
      <c r="F19" s="3">
        <v>5928.18</v>
      </c>
      <c r="G19" s="7">
        <v>27.48</v>
      </c>
      <c r="H19" s="9">
        <f t="shared" si="1"/>
        <v>0.46354867767173064</v>
      </c>
      <c r="I19" s="3">
        <v>3503.11</v>
      </c>
      <c r="J19" s="7">
        <v>860.97</v>
      </c>
      <c r="K19" s="9">
        <f t="shared" si="2"/>
        <v>24.577304166868867</v>
      </c>
      <c r="L19" s="3">
        <v>4274.4799999999996</v>
      </c>
      <c r="M19" s="7">
        <v>18</v>
      </c>
      <c r="N19" s="9">
        <f t="shared" si="3"/>
        <v>0.42110385356815333</v>
      </c>
      <c r="O19" s="3">
        <v>17897.66</v>
      </c>
      <c r="P19" s="3">
        <f t="shared" si="4"/>
        <v>918.5</v>
      </c>
      <c r="Q19" s="9">
        <f t="shared" si="5"/>
        <v>5.1319557975735375</v>
      </c>
    </row>
    <row r="20" spans="1:17">
      <c r="A20" s="3">
        <v>17</v>
      </c>
      <c r="B20" s="13" t="s">
        <v>35</v>
      </c>
      <c r="C20" s="3">
        <v>172043.12</v>
      </c>
      <c r="D20" s="7">
        <v>31087.08</v>
      </c>
      <c r="E20" s="9">
        <f t="shared" si="0"/>
        <v>18.069353775960355</v>
      </c>
      <c r="F20" s="3">
        <v>104790.25</v>
      </c>
      <c r="G20" s="7">
        <v>6142</v>
      </c>
      <c r="H20" s="9">
        <f t="shared" si="1"/>
        <v>5.8612323188464579</v>
      </c>
      <c r="I20" s="3">
        <v>29210.07</v>
      </c>
      <c r="J20" s="7">
        <v>11448.1</v>
      </c>
      <c r="K20" s="9">
        <f t="shared" si="2"/>
        <v>39.192305941067588</v>
      </c>
      <c r="L20" s="3">
        <v>37175.82</v>
      </c>
      <c r="M20" s="7">
        <v>1512</v>
      </c>
      <c r="N20" s="9">
        <f t="shared" si="3"/>
        <v>4.067159782891137</v>
      </c>
      <c r="O20" s="3">
        <v>238429.01</v>
      </c>
      <c r="P20" s="3">
        <f t="shared" si="4"/>
        <v>44047.18</v>
      </c>
      <c r="Q20" s="9">
        <f t="shared" si="5"/>
        <v>18.473918085722872</v>
      </c>
    </row>
    <row r="21" spans="1:17">
      <c r="A21" s="3">
        <v>18</v>
      </c>
      <c r="B21" s="13" t="s">
        <v>36</v>
      </c>
      <c r="C21" s="3">
        <v>113361.39</v>
      </c>
      <c r="D21" s="7">
        <v>1786.45</v>
      </c>
      <c r="E21" s="9">
        <f t="shared" si="0"/>
        <v>1.5758892864669356</v>
      </c>
      <c r="F21" s="3">
        <v>67159.899999999994</v>
      </c>
      <c r="G21" s="7">
        <v>592.54999999999995</v>
      </c>
      <c r="H21" s="9">
        <f t="shared" si="1"/>
        <v>0.88229732325390609</v>
      </c>
      <c r="I21" s="3">
        <v>24090.49</v>
      </c>
      <c r="J21" s="7">
        <v>278.52</v>
      </c>
      <c r="K21" s="9">
        <f t="shared" si="2"/>
        <v>1.1561408672052746</v>
      </c>
      <c r="L21" s="3">
        <v>19709.07</v>
      </c>
      <c r="M21" s="7">
        <v>2.5099999999999998</v>
      </c>
      <c r="N21" s="9">
        <f t="shared" si="3"/>
        <v>1.273525336304554E-2</v>
      </c>
      <c r="O21" s="3">
        <v>157160.95000000001</v>
      </c>
      <c r="P21" s="3">
        <f t="shared" si="4"/>
        <v>2067.4800000000005</v>
      </c>
      <c r="Q21" s="9">
        <f t="shared" si="5"/>
        <v>1.3155176269932196</v>
      </c>
    </row>
    <row r="22" spans="1:17">
      <c r="A22" s="3">
        <v>19</v>
      </c>
      <c r="B22" s="13" t="s">
        <v>37</v>
      </c>
      <c r="C22" s="3">
        <v>28058.25</v>
      </c>
      <c r="D22" s="7">
        <v>15953.7</v>
      </c>
      <c r="E22" s="9">
        <f t="shared" si="0"/>
        <v>56.859212531073752</v>
      </c>
      <c r="F22" s="3">
        <v>17338.02</v>
      </c>
      <c r="G22" s="7">
        <v>10954.1</v>
      </c>
      <c r="H22" s="9">
        <f t="shared" si="1"/>
        <v>63.179647964415778</v>
      </c>
      <c r="I22" s="3">
        <v>6778.66</v>
      </c>
      <c r="J22" s="7">
        <v>3288.83</v>
      </c>
      <c r="K22" s="9">
        <f t="shared" si="2"/>
        <v>48.517406095009932</v>
      </c>
      <c r="L22" s="3">
        <v>9695.4500000000007</v>
      </c>
      <c r="M22" s="7">
        <v>4397.03</v>
      </c>
      <c r="N22" s="9">
        <f t="shared" si="3"/>
        <v>45.351479302146878</v>
      </c>
      <c r="O22" s="3">
        <v>44532.36</v>
      </c>
      <c r="P22" s="3">
        <f t="shared" si="4"/>
        <v>23639.559999999998</v>
      </c>
      <c r="Q22" s="9">
        <f t="shared" si="5"/>
        <v>53.084004530637941</v>
      </c>
    </row>
    <row r="23" spans="1:17">
      <c r="A23" s="3">
        <v>20</v>
      </c>
      <c r="B23" s="13" t="s">
        <v>38</v>
      </c>
      <c r="C23" s="3">
        <v>4996</v>
      </c>
      <c r="D23" s="7">
        <v>254.04</v>
      </c>
      <c r="E23" s="9">
        <f t="shared" si="0"/>
        <v>5.0848678943154519</v>
      </c>
      <c r="F23" s="3">
        <v>2778.38</v>
      </c>
      <c r="G23" s="7">
        <v>56.09</v>
      </c>
      <c r="H23" s="9">
        <f t="shared" si="1"/>
        <v>2.0188023236562316</v>
      </c>
      <c r="I23" s="3">
        <v>2320.1799999999998</v>
      </c>
      <c r="J23" s="7">
        <v>2781.96</v>
      </c>
      <c r="K23" s="9">
        <f t="shared" si="2"/>
        <v>119.90276616469413</v>
      </c>
      <c r="L23" s="3">
        <v>5101.58</v>
      </c>
      <c r="M23" s="7">
        <v>799.49</v>
      </c>
      <c r="N23" s="9">
        <f t="shared" si="3"/>
        <v>15.671419442604057</v>
      </c>
      <c r="O23" s="3">
        <v>12417.76</v>
      </c>
      <c r="P23" s="3">
        <f t="shared" si="4"/>
        <v>3835.49</v>
      </c>
      <c r="Q23" s="9">
        <f t="shared" si="5"/>
        <v>30.887132622952929</v>
      </c>
    </row>
    <row r="24" spans="1:17">
      <c r="A24" s="3">
        <v>21</v>
      </c>
      <c r="B24" s="13" t="s">
        <v>39</v>
      </c>
      <c r="C24" s="3">
        <v>3656.56</v>
      </c>
      <c r="D24" s="7">
        <v>28.51</v>
      </c>
      <c r="E24" s="9">
        <f t="shared" si="0"/>
        <v>0.77969457632310157</v>
      </c>
      <c r="F24" s="3">
        <v>1642.24</v>
      </c>
      <c r="G24" s="7">
        <v>28.51</v>
      </c>
      <c r="H24" s="9">
        <f t="shared" si="1"/>
        <v>1.7360434528448949</v>
      </c>
      <c r="I24" s="3">
        <v>1276</v>
      </c>
      <c r="J24" s="7">
        <v>143.32</v>
      </c>
      <c r="K24" s="9">
        <f t="shared" si="2"/>
        <v>11.231974921630092</v>
      </c>
      <c r="L24" s="3">
        <v>1398.97</v>
      </c>
      <c r="M24" s="7">
        <v>56.7</v>
      </c>
      <c r="N24" s="9">
        <f t="shared" si="3"/>
        <v>4.0529818366369552</v>
      </c>
      <c r="O24" s="3">
        <v>6331.53</v>
      </c>
      <c r="P24" s="3">
        <f t="shared" si="4"/>
        <v>228.52999999999997</v>
      </c>
      <c r="Q24" s="9">
        <f t="shared" si="5"/>
        <v>3.6093961491140374</v>
      </c>
    </row>
    <row r="25" spans="1:17">
      <c r="A25" s="4" t="s">
        <v>40</v>
      </c>
      <c r="B25" s="13" t="s">
        <v>41</v>
      </c>
      <c r="C25" s="4">
        <f>SUM(C4:C24)</f>
        <v>739606.50000000012</v>
      </c>
      <c r="D25" s="4">
        <f>SUM(D4:D24)</f>
        <v>156066.45000000004</v>
      </c>
      <c r="E25" s="9">
        <f t="shared" si="0"/>
        <v>21.101281559856496</v>
      </c>
      <c r="F25" s="4">
        <f>SUM(F4:F24)</f>
        <v>436780</v>
      </c>
      <c r="G25" s="4">
        <f>SUM(G4:G24)</f>
        <v>109665.65999999999</v>
      </c>
      <c r="H25" s="9">
        <f t="shared" si="1"/>
        <v>25.107756765419659</v>
      </c>
      <c r="I25" s="4">
        <f>SUM(I4:I24)</f>
        <v>253477.12</v>
      </c>
      <c r="J25" s="4">
        <f>SUM(J4:J24)</f>
        <v>183874.65000000002</v>
      </c>
      <c r="K25" s="9">
        <f t="shared" si="2"/>
        <v>72.540925981800655</v>
      </c>
      <c r="L25" s="4">
        <f>SUM(L4:L24)</f>
        <v>234512.42000000007</v>
      </c>
      <c r="M25" s="4">
        <f>SUM(M4:M24)</f>
        <v>151435.96000000002</v>
      </c>
      <c r="N25" s="9">
        <f t="shared" si="3"/>
        <v>64.574814417078628</v>
      </c>
      <c r="O25" s="4">
        <f>SUM(O4:O24)</f>
        <v>1227596.0400000003</v>
      </c>
      <c r="P25" s="3">
        <f t="shared" si="4"/>
        <v>491377.06000000011</v>
      </c>
      <c r="Q25" s="9">
        <f t="shared" si="5"/>
        <v>40.027585947572788</v>
      </c>
    </row>
    <row r="26" spans="1:17">
      <c r="A26" s="3">
        <v>1</v>
      </c>
      <c r="B26" s="13" t="s">
        <v>42</v>
      </c>
      <c r="C26" s="3">
        <v>61608.11</v>
      </c>
      <c r="D26" s="7">
        <v>44252.19</v>
      </c>
      <c r="E26" s="9">
        <f t="shared" si="0"/>
        <v>71.828514135557811</v>
      </c>
      <c r="F26" s="3">
        <v>1461</v>
      </c>
      <c r="G26" s="7">
        <v>5827.19</v>
      </c>
      <c r="H26" s="9">
        <f t="shared" si="1"/>
        <v>398.8494182067077</v>
      </c>
      <c r="I26" s="3">
        <v>5042.1099999999997</v>
      </c>
      <c r="J26" s="7">
        <v>85611.86</v>
      </c>
      <c r="K26" s="9">
        <f t="shared" si="2"/>
        <v>1697.9371731279168</v>
      </c>
      <c r="L26" s="3">
        <v>20751.46</v>
      </c>
      <c r="M26" s="7">
        <v>162.37</v>
      </c>
      <c r="N26" s="9">
        <f t="shared" si="3"/>
        <v>0.78245096971490213</v>
      </c>
      <c r="O26" s="3">
        <v>87401.68</v>
      </c>
      <c r="P26" s="3">
        <f t="shared" si="4"/>
        <v>130026.42</v>
      </c>
      <c r="Q26" s="9">
        <f t="shared" si="5"/>
        <v>148.76878796837772</v>
      </c>
    </row>
    <row r="27" spans="1:17">
      <c r="A27" s="3">
        <v>2</v>
      </c>
      <c r="B27" s="13" t="s">
        <v>43</v>
      </c>
      <c r="C27" s="3">
        <v>3725.71</v>
      </c>
      <c r="D27" s="7">
        <v>1680.83</v>
      </c>
      <c r="E27" s="9">
        <f t="shared" si="0"/>
        <v>45.11435404258517</v>
      </c>
      <c r="F27" s="3">
        <v>2248.1999999999998</v>
      </c>
      <c r="G27" s="7">
        <v>370.37</v>
      </c>
      <c r="H27" s="9">
        <f t="shared" si="1"/>
        <v>16.474068143403613</v>
      </c>
      <c r="I27" s="3">
        <v>5001.93</v>
      </c>
      <c r="J27" s="7">
        <v>10598.43</v>
      </c>
      <c r="K27" s="9">
        <f t="shared" si="2"/>
        <v>211.88681169068738</v>
      </c>
      <c r="L27" s="3">
        <v>3854.18</v>
      </c>
      <c r="M27" s="7">
        <v>248.23</v>
      </c>
      <c r="N27" s="9">
        <f t="shared" si="3"/>
        <v>6.4405398813755452</v>
      </c>
      <c r="O27" s="3">
        <v>12581.82</v>
      </c>
      <c r="P27" s="3">
        <f t="shared" si="4"/>
        <v>12527.49</v>
      </c>
      <c r="Q27" s="9">
        <f t="shared" si="5"/>
        <v>99.568186478585773</v>
      </c>
    </row>
    <row r="28" spans="1:17">
      <c r="A28" s="3">
        <v>3</v>
      </c>
      <c r="B28" s="13" t="s">
        <v>44</v>
      </c>
      <c r="C28" s="3">
        <v>24779.94</v>
      </c>
      <c r="D28" s="7">
        <v>0</v>
      </c>
      <c r="E28" s="9">
        <f t="shared" si="0"/>
        <v>0</v>
      </c>
      <c r="F28" s="3">
        <v>15109.54</v>
      </c>
      <c r="G28" s="7">
        <v>0</v>
      </c>
      <c r="H28" s="9">
        <f t="shared" si="1"/>
        <v>0</v>
      </c>
      <c r="I28" s="3">
        <v>7796.98</v>
      </c>
      <c r="J28" s="7">
        <v>0</v>
      </c>
      <c r="K28" s="9">
        <f t="shared" si="2"/>
        <v>0</v>
      </c>
      <c r="L28" s="3">
        <v>4848.04</v>
      </c>
      <c r="M28" s="7">
        <v>781.18</v>
      </c>
      <c r="N28" s="9">
        <f t="shared" si="3"/>
        <v>16.113315896733525</v>
      </c>
      <c r="O28" s="3">
        <v>37424.959999999999</v>
      </c>
      <c r="P28" s="3">
        <f t="shared" si="4"/>
        <v>781.18</v>
      </c>
      <c r="Q28" s="9">
        <f t="shared" si="5"/>
        <v>2.0873235402255608</v>
      </c>
    </row>
    <row r="29" spans="1:17">
      <c r="A29" s="3">
        <v>4</v>
      </c>
      <c r="B29" s="13" t="s">
        <v>45</v>
      </c>
      <c r="C29" s="3">
        <v>5536.6</v>
      </c>
      <c r="D29" s="7">
        <v>3509</v>
      </c>
      <c r="E29" s="9">
        <f t="shared" si="0"/>
        <v>63.378246577321818</v>
      </c>
      <c r="F29" s="3">
        <v>3099.46</v>
      </c>
      <c r="G29" s="7">
        <v>0</v>
      </c>
      <c r="H29" s="9">
        <f t="shared" si="1"/>
        <v>0</v>
      </c>
      <c r="I29" s="3">
        <v>4043.68</v>
      </c>
      <c r="J29" s="7">
        <v>27507</v>
      </c>
      <c r="K29" s="9">
        <f t="shared" si="2"/>
        <v>680.24670597079887</v>
      </c>
      <c r="L29" s="3">
        <v>3981.82</v>
      </c>
      <c r="M29" s="7">
        <v>0</v>
      </c>
      <c r="N29" s="9">
        <f t="shared" si="3"/>
        <v>0</v>
      </c>
      <c r="O29" s="3">
        <v>13562.1</v>
      </c>
      <c r="P29" s="3">
        <f t="shared" si="4"/>
        <v>31016</v>
      </c>
      <c r="Q29" s="9">
        <f t="shared" si="5"/>
        <v>228.69614587711342</v>
      </c>
    </row>
    <row r="30" spans="1:17">
      <c r="A30" s="3">
        <v>5</v>
      </c>
      <c r="B30" s="13" t="s">
        <v>46</v>
      </c>
      <c r="C30" s="3">
        <v>15548.01</v>
      </c>
      <c r="D30" s="7">
        <v>2908.49</v>
      </c>
      <c r="E30" s="9">
        <f t="shared" si="0"/>
        <v>18.706509707673199</v>
      </c>
      <c r="F30" s="3">
        <v>1924</v>
      </c>
      <c r="G30" s="7">
        <v>2908.49</v>
      </c>
      <c r="H30" s="9">
        <f t="shared" si="1"/>
        <v>151.16891891891891</v>
      </c>
      <c r="I30" s="3">
        <v>39523.69</v>
      </c>
      <c r="J30" s="7">
        <v>11129.39</v>
      </c>
      <c r="K30" s="9">
        <f t="shared" si="2"/>
        <v>28.158782745234561</v>
      </c>
      <c r="L30" s="3">
        <v>5773.86</v>
      </c>
      <c r="M30" s="7">
        <v>8410.2199999999993</v>
      </c>
      <c r="N30" s="9">
        <f t="shared" si="3"/>
        <v>145.66026886692785</v>
      </c>
      <c r="O30" s="3">
        <v>60845.56</v>
      </c>
      <c r="P30" s="3">
        <f t="shared" si="4"/>
        <v>22448.1</v>
      </c>
      <c r="Q30" s="9">
        <f t="shared" si="5"/>
        <v>36.893571198950262</v>
      </c>
    </row>
    <row r="31" spans="1:17">
      <c r="A31" s="3">
        <v>6</v>
      </c>
      <c r="B31" s="13" t="s">
        <v>47</v>
      </c>
      <c r="C31" s="3">
        <v>4335.45</v>
      </c>
      <c r="D31" s="7">
        <v>12203</v>
      </c>
      <c r="E31" s="9">
        <f t="shared" si="0"/>
        <v>281.47020493835709</v>
      </c>
      <c r="F31" s="3">
        <v>2610.08</v>
      </c>
      <c r="G31" s="7">
        <v>303</v>
      </c>
      <c r="H31" s="9">
        <f t="shared" si="1"/>
        <v>11.608839575798443</v>
      </c>
      <c r="I31" s="3">
        <v>899.98</v>
      </c>
      <c r="J31" s="7">
        <v>13639</v>
      </c>
      <c r="K31" s="9">
        <f t="shared" si="2"/>
        <v>1515.4781217360385</v>
      </c>
      <c r="L31" s="3">
        <v>664.29</v>
      </c>
      <c r="M31" s="7">
        <v>0</v>
      </c>
      <c r="N31" s="9">
        <f t="shared" si="3"/>
        <v>0</v>
      </c>
      <c r="O31" s="3">
        <v>5899.72</v>
      </c>
      <c r="P31" s="3">
        <f t="shared" si="4"/>
        <v>25842</v>
      </c>
      <c r="Q31" s="9">
        <f t="shared" si="5"/>
        <v>438.02078742719993</v>
      </c>
    </row>
    <row r="32" spans="1:17">
      <c r="A32" s="3">
        <v>7</v>
      </c>
      <c r="B32" s="13" t="s">
        <v>48</v>
      </c>
      <c r="C32" s="3">
        <v>241.32</v>
      </c>
      <c r="D32" s="7">
        <v>0</v>
      </c>
      <c r="E32" s="9">
        <f t="shared" si="0"/>
        <v>0</v>
      </c>
      <c r="F32" s="3">
        <v>144.91999999999999</v>
      </c>
      <c r="G32" s="7">
        <v>0</v>
      </c>
      <c r="H32" s="9">
        <f t="shared" si="1"/>
        <v>0</v>
      </c>
      <c r="I32" s="3">
        <v>446.33</v>
      </c>
      <c r="J32" s="7">
        <v>0</v>
      </c>
      <c r="K32" s="9">
        <f t="shared" si="2"/>
        <v>0</v>
      </c>
      <c r="L32" s="3">
        <v>490.24</v>
      </c>
      <c r="M32" s="7">
        <v>0</v>
      </c>
      <c r="N32" s="9">
        <f t="shared" si="3"/>
        <v>0</v>
      </c>
      <c r="O32" s="3">
        <v>1177.8900000000001</v>
      </c>
      <c r="P32" s="3">
        <f t="shared" si="4"/>
        <v>0</v>
      </c>
      <c r="Q32" s="9">
        <f t="shared" si="5"/>
        <v>0</v>
      </c>
    </row>
    <row r="33" spans="1:17">
      <c r="A33" s="3">
        <v>8</v>
      </c>
      <c r="B33" s="13" t="s">
        <v>49</v>
      </c>
      <c r="C33" s="3">
        <v>21</v>
      </c>
      <c r="D33" s="7">
        <v>1000</v>
      </c>
      <c r="E33" s="9">
        <f t="shared" si="0"/>
        <v>4761.9047619047624</v>
      </c>
      <c r="F33" s="3">
        <v>5</v>
      </c>
      <c r="G33" s="7">
        <v>0</v>
      </c>
      <c r="H33" s="9">
        <f t="shared" si="1"/>
        <v>0</v>
      </c>
      <c r="I33" s="3">
        <v>200</v>
      </c>
      <c r="J33" s="7">
        <v>1429</v>
      </c>
      <c r="K33" s="9">
        <f t="shared" si="2"/>
        <v>714.5</v>
      </c>
      <c r="L33" s="3">
        <v>100</v>
      </c>
      <c r="M33" s="7">
        <v>417</v>
      </c>
      <c r="N33" s="9">
        <f t="shared" si="3"/>
        <v>417</v>
      </c>
      <c r="O33" s="3">
        <v>321</v>
      </c>
      <c r="P33" s="3">
        <f t="shared" si="4"/>
        <v>2846</v>
      </c>
      <c r="Q33" s="9">
        <f t="shared" si="5"/>
        <v>886.60436137071645</v>
      </c>
    </row>
    <row r="34" spans="1:17">
      <c r="A34" s="3">
        <v>9</v>
      </c>
      <c r="B34" s="13" t="s">
        <v>50</v>
      </c>
      <c r="C34" s="3">
        <v>21</v>
      </c>
      <c r="D34" s="7">
        <v>0</v>
      </c>
      <c r="E34" s="9">
        <f t="shared" si="0"/>
        <v>0</v>
      </c>
      <c r="F34" s="3">
        <v>5</v>
      </c>
      <c r="G34" s="7">
        <v>0</v>
      </c>
      <c r="H34" s="9">
        <f t="shared" si="1"/>
        <v>0</v>
      </c>
      <c r="I34" s="3">
        <v>107.17</v>
      </c>
      <c r="J34" s="7">
        <v>2598</v>
      </c>
      <c r="K34" s="9">
        <f t="shared" si="2"/>
        <v>2424.1858729121955</v>
      </c>
      <c r="L34" s="3">
        <v>293.58999999999997</v>
      </c>
      <c r="M34" s="7">
        <v>1017</v>
      </c>
      <c r="N34" s="9">
        <f t="shared" si="3"/>
        <v>346.40144419087846</v>
      </c>
      <c r="O34" s="3">
        <v>421.76</v>
      </c>
      <c r="P34" s="3">
        <f t="shared" si="4"/>
        <v>3615</v>
      </c>
      <c r="Q34" s="9">
        <f t="shared" si="5"/>
        <v>857.12253414264035</v>
      </c>
    </row>
    <row r="35" spans="1:17">
      <c r="A35" s="3">
        <v>10</v>
      </c>
      <c r="B35" s="13" t="s">
        <v>51</v>
      </c>
      <c r="C35" s="3">
        <v>304702.78999999998</v>
      </c>
      <c r="D35" s="7">
        <v>174117.93</v>
      </c>
      <c r="E35" s="9">
        <f t="shared" si="0"/>
        <v>57.143529929607809</v>
      </c>
      <c r="F35" s="3">
        <v>193502.8</v>
      </c>
      <c r="G35" s="7">
        <v>0</v>
      </c>
      <c r="H35" s="9">
        <f t="shared" si="1"/>
        <v>0</v>
      </c>
      <c r="I35" s="3">
        <v>105894.11</v>
      </c>
      <c r="J35" s="7">
        <v>312426.56</v>
      </c>
      <c r="K35" s="9">
        <f t="shared" si="2"/>
        <v>295.03676833395167</v>
      </c>
      <c r="L35" s="3">
        <v>3359.51</v>
      </c>
      <c r="M35" s="7">
        <v>3896.59</v>
      </c>
      <c r="N35" s="9">
        <f t="shared" si="3"/>
        <v>115.98685522591093</v>
      </c>
      <c r="O35" s="3">
        <v>413956.41</v>
      </c>
      <c r="P35" s="3">
        <f t="shared" si="4"/>
        <v>490441.08</v>
      </c>
      <c r="Q35" s="9">
        <f t="shared" si="5"/>
        <v>118.47650335937546</v>
      </c>
    </row>
    <row r="36" spans="1:17">
      <c r="A36" s="3">
        <v>11</v>
      </c>
      <c r="B36" s="13" t="s">
        <v>52</v>
      </c>
      <c r="C36" s="3">
        <v>0</v>
      </c>
      <c r="D36" s="7">
        <v>3094</v>
      </c>
      <c r="E36" s="9" t="e">
        <f t="shared" si="0"/>
        <v>#DIV/0!</v>
      </c>
      <c r="F36" s="3">
        <v>0</v>
      </c>
      <c r="G36" s="7">
        <v>0</v>
      </c>
      <c r="H36" s="9" t="e">
        <f t="shared" si="1"/>
        <v>#DIV/0!</v>
      </c>
      <c r="I36" s="3">
        <v>0</v>
      </c>
      <c r="J36" s="7">
        <v>3673</v>
      </c>
      <c r="K36" s="9" t="e">
        <f t="shared" si="2"/>
        <v>#DIV/0!</v>
      </c>
      <c r="L36" s="3">
        <v>0</v>
      </c>
      <c r="M36" s="7">
        <v>2427</v>
      </c>
      <c r="N36" s="9" t="e">
        <f t="shared" si="3"/>
        <v>#DIV/0!</v>
      </c>
      <c r="O36" s="3">
        <v>0</v>
      </c>
      <c r="P36" s="3">
        <f t="shared" si="4"/>
        <v>9194</v>
      </c>
      <c r="Q36" s="9" t="e">
        <f t="shared" si="5"/>
        <v>#DIV/0!</v>
      </c>
    </row>
    <row r="37" spans="1:17">
      <c r="A37" s="3">
        <v>12</v>
      </c>
      <c r="B37" s="13" t="s">
        <v>53</v>
      </c>
      <c r="C37" s="3">
        <v>0</v>
      </c>
      <c r="D37" s="7">
        <v>0</v>
      </c>
      <c r="E37" s="9" t="e">
        <f t="shared" si="0"/>
        <v>#DIV/0!</v>
      </c>
      <c r="F37" s="3">
        <v>0</v>
      </c>
      <c r="G37" s="7">
        <v>0</v>
      </c>
      <c r="H37" s="9" t="e">
        <f t="shared" si="1"/>
        <v>#DIV/0!</v>
      </c>
      <c r="I37" s="3">
        <v>0</v>
      </c>
      <c r="J37" s="7">
        <v>0</v>
      </c>
      <c r="K37" s="9" t="e">
        <f t="shared" si="2"/>
        <v>#DIV/0!</v>
      </c>
      <c r="L37" s="3">
        <v>0</v>
      </c>
      <c r="M37" s="7">
        <v>0</v>
      </c>
      <c r="N37" s="9" t="e">
        <f t="shared" si="3"/>
        <v>#DIV/0!</v>
      </c>
      <c r="O37" s="3">
        <v>0</v>
      </c>
      <c r="P37" s="3">
        <f t="shared" si="4"/>
        <v>0</v>
      </c>
      <c r="Q37" s="9" t="e">
        <f t="shared" si="5"/>
        <v>#DIV/0!</v>
      </c>
    </row>
    <row r="38" spans="1:17" s="15" customFormat="1">
      <c r="A38" s="4" t="s">
        <v>54</v>
      </c>
      <c r="B38" s="14" t="s">
        <v>41</v>
      </c>
      <c r="C38" s="4">
        <f>SUM(C26:C37)</f>
        <v>420519.93</v>
      </c>
      <c r="D38" s="4">
        <f>SUM(D26:D37)</f>
        <v>242765.44</v>
      </c>
      <c r="E38" s="9">
        <f t="shared" si="0"/>
        <v>57.729829832322096</v>
      </c>
      <c r="F38" s="4">
        <f>SUM(F26:F37)</f>
        <v>220110</v>
      </c>
      <c r="G38" s="4">
        <f>SUM(G26:G37)</f>
        <v>9409.0499999999993</v>
      </c>
      <c r="H38" s="9">
        <f t="shared" si="1"/>
        <v>4.274703557312252</v>
      </c>
      <c r="I38" s="4">
        <f>SUM(I26:I37)</f>
        <v>168955.98</v>
      </c>
      <c r="J38" s="4">
        <f>SUM(J26:J37)</f>
        <v>468612.24</v>
      </c>
      <c r="K38" s="9">
        <f t="shared" si="2"/>
        <v>277.35759338024025</v>
      </c>
      <c r="L38" s="4">
        <f>SUM(L26:L37)</f>
        <v>44116.99</v>
      </c>
      <c r="M38" s="4">
        <f>SUM(M26:M37)</f>
        <v>17359.59</v>
      </c>
      <c r="N38" s="9">
        <f t="shared" si="3"/>
        <v>39.348990037624965</v>
      </c>
      <c r="O38" s="4">
        <f>SUM(O26:O37)</f>
        <v>633592.9</v>
      </c>
      <c r="P38" s="3">
        <f>SUM(P26:P37)</f>
        <v>728737.27</v>
      </c>
      <c r="Q38" s="9">
        <f t="shared" si="5"/>
        <v>115.01664081147374</v>
      </c>
    </row>
    <row r="39" spans="1:17">
      <c r="A39" s="3">
        <v>1</v>
      </c>
      <c r="B39" s="13" t="s">
        <v>55</v>
      </c>
      <c r="C39" s="3">
        <v>180445.87</v>
      </c>
      <c r="D39" s="7">
        <v>12054.21</v>
      </c>
      <c r="E39" s="9">
        <f t="shared" si="0"/>
        <v>6.6802360175935309</v>
      </c>
      <c r="F39" s="3">
        <v>103192.05</v>
      </c>
      <c r="G39" s="7">
        <v>4108.13</v>
      </c>
      <c r="H39" s="9">
        <f t="shared" si="1"/>
        <v>3.9810528039708486</v>
      </c>
      <c r="I39" s="3">
        <v>30833.439999999999</v>
      </c>
      <c r="J39" s="7">
        <v>7483.24</v>
      </c>
      <c r="K39" s="9">
        <f t="shared" si="2"/>
        <v>24.269883606889145</v>
      </c>
      <c r="L39" s="3">
        <v>18768.09</v>
      </c>
      <c r="M39" s="7">
        <v>1114.5999999999999</v>
      </c>
      <c r="N39" s="9">
        <f t="shared" si="3"/>
        <v>5.9388035756435515</v>
      </c>
      <c r="O39" s="3">
        <v>230047.4</v>
      </c>
      <c r="P39" s="3">
        <f t="shared" si="4"/>
        <v>20652.049999999996</v>
      </c>
      <c r="Q39" s="9">
        <f t="shared" si="5"/>
        <v>8.9773020690518539</v>
      </c>
    </row>
    <row r="40" spans="1:17">
      <c r="A40" s="3">
        <v>2</v>
      </c>
      <c r="B40" s="13" t="s">
        <v>56</v>
      </c>
      <c r="C40" s="3">
        <v>31022.97</v>
      </c>
      <c r="D40" s="7">
        <v>2610.63</v>
      </c>
      <c r="E40" s="9">
        <f t="shared" si="0"/>
        <v>8.4151517407907761</v>
      </c>
      <c r="F40" s="3">
        <v>20824.47</v>
      </c>
      <c r="G40" s="7">
        <v>1005.07</v>
      </c>
      <c r="H40" s="9">
        <f t="shared" si="1"/>
        <v>4.8263893390804187</v>
      </c>
      <c r="I40" s="3">
        <v>3751.6</v>
      </c>
      <c r="J40" s="7">
        <v>992.53</v>
      </c>
      <c r="K40" s="9">
        <f t="shared" si="2"/>
        <v>26.456178697089243</v>
      </c>
      <c r="L40" s="3">
        <v>11337.31</v>
      </c>
      <c r="M40" s="7">
        <v>6102.52</v>
      </c>
      <c r="N40" s="9">
        <f t="shared" si="3"/>
        <v>53.826877804346893</v>
      </c>
      <c r="O40" s="3">
        <v>46111.88</v>
      </c>
      <c r="P40" s="3">
        <f t="shared" si="4"/>
        <v>9705.68</v>
      </c>
      <c r="Q40" s="9">
        <f t="shared" si="5"/>
        <v>21.048111679679945</v>
      </c>
    </row>
    <row r="41" spans="1:17">
      <c r="A41" s="4" t="s">
        <v>57</v>
      </c>
      <c r="B41" s="13" t="s">
        <v>41</v>
      </c>
      <c r="C41" s="4">
        <f>SUM(C39:C40)</f>
        <v>211468.84</v>
      </c>
      <c r="D41" s="6">
        <f>SUM(D39:D40)</f>
        <v>14664.84</v>
      </c>
      <c r="E41" s="9">
        <f t="shared" si="0"/>
        <v>6.9347521838205566</v>
      </c>
      <c r="F41" s="4">
        <f>SUM(F39:F40)</f>
        <v>124016.52</v>
      </c>
      <c r="G41" s="4">
        <f>SUM(G39:G40)</f>
        <v>5113.2</v>
      </c>
      <c r="H41" s="9">
        <f t="shared" si="1"/>
        <v>4.1229990972170478</v>
      </c>
      <c r="I41" s="4">
        <f>SUM(I39:I40)</f>
        <v>34585.040000000001</v>
      </c>
      <c r="J41" s="6">
        <f>SUM(J39:J40)</f>
        <v>8475.77</v>
      </c>
      <c r="K41" s="9">
        <f t="shared" si="2"/>
        <v>24.507041194689961</v>
      </c>
      <c r="L41" s="4">
        <f>SUM(L39:L40)</f>
        <v>30105.4</v>
      </c>
      <c r="M41" s="6">
        <f>SUM(M39:M40)</f>
        <v>7217.1200000000008</v>
      </c>
      <c r="N41" s="9">
        <f t="shared" si="3"/>
        <v>23.972842081487045</v>
      </c>
      <c r="O41" s="4">
        <f>SUM(O39:O40)</f>
        <v>276159.27999999997</v>
      </c>
      <c r="P41" s="3">
        <f>SUM(P39:P40)</f>
        <v>30357.729999999996</v>
      </c>
      <c r="Q41" s="9">
        <f t="shared" si="5"/>
        <v>10.992833556055041</v>
      </c>
    </row>
    <row r="42" spans="1:17">
      <c r="A42" s="3">
        <v>1</v>
      </c>
      <c r="B42" s="13" t="s">
        <v>58</v>
      </c>
      <c r="C42" s="3">
        <v>15175.78</v>
      </c>
      <c r="D42" s="7">
        <v>893.64</v>
      </c>
      <c r="E42" s="9">
        <f t="shared" si="0"/>
        <v>5.8885935352252075</v>
      </c>
      <c r="F42" s="3">
        <v>6905.48</v>
      </c>
      <c r="G42" s="7">
        <v>372.54</v>
      </c>
      <c r="H42" s="9">
        <f t="shared" si="1"/>
        <v>5.3948458325851361</v>
      </c>
      <c r="I42" s="3">
        <v>5174.3500000000004</v>
      </c>
      <c r="J42" s="7">
        <v>0</v>
      </c>
      <c r="K42" s="9">
        <f t="shared" si="2"/>
        <v>0</v>
      </c>
      <c r="L42" s="3">
        <v>3530.87</v>
      </c>
      <c r="M42" s="7">
        <v>181.35</v>
      </c>
      <c r="N42" s="9">
        <f t="shared" si="3"/>
        <v>5.1361279231464199</v>
      </c>
      <c r="O42" s="3">
        <v>23881</v>
      </c>
      <c r="P42" s="3">
        <f t="shared" si="4"/>
        <v>1074.99</v>
      </c>
      <c r="Q42" s="9">
        <f t="shared" si="5"/>
        <v>4.5014446631213092</v>
      </c>
    </row>
    <row r="43" spans="1:17" s="15" customFormat="1">
      <c r="A43" s="4" t="s">
        <v>59</v>
      </c>
      <c r="B43" s="14" t="s">
        <v>41</v>
      </c>
      <c r="C43" s="4">
        <f>C25+C38+C41+C42</f>
        <v>1386771.0500000003</v>
      </c>
      <c r="D43" s="4">
        <f t="shared" ref="D43:P43" si="6">D25+D38+D41+D42</f>
        <v>414390.37000000005</v>
      </c>
      <c r="E43" s="17">
        <f t="shared" si="0"/>
        <v>29.881671527538735</v>
      </c>
      <c r="F43" s="4">
        <f t="shared" si="6"/>
        <v>787812</v>
      </c>
      <c r="G43" s="4">
        <f t="shared" si="6"/>
        <v>124560.44999999998</v>
      </c>
      <c r="H43" s="17">
        <f t="shared" si="1"/>
        <v>15.810935857793481</v>
      </c>
      <c r="I43" s="4">
        <f>I25+I38+I41+I42</f>
        <v>462192.48999999993</v>
      </c>
      <c r="J43" s="4">
        <f t="shared" si="6"/>
        <v>660962.66</v>
      </c>
      <c r="K43" s="17">
        <f t="shared" si="2"/>
        <v>143.00592811449621</v>
      </c>
      <c r="L43" s="4">
        <f t="shared" si="6"/>
        <v>312265.68000000011</v>
      </c>
      <c r="M43" s="4">
        <f t="shared" si="6"/>
        <v>176194.02000000002</v>
      </c>
      <c r="N43" s="17">
        <f t="shared" si="3"/>
        <v>56.424394765380548</v>
      </c>
      <c r="O43" s="4">
        <f t="shared" si="6"/>
        <v>2161229.2200000002</v>
      </c>
      <c r="P43" s="4">
        <f t="shared" si="6"/>
        <v>1251547.05</v>
      </c>
      <c r="Q43" s="17">
        <f t="shared" si="5"/>
        <v>57.909037987187673</v>
      </c>
    </row>
    <row r="46" spans="1:17" ht="18.75">
      <c r="A46" s="10">
        <v>11</v>
      </c>
      <c r="B46" s="11" t="s">
        <v>52</v>
      </c>
      <c r="C46" s="10">
        <v>9726</v>
      </c>
      <c r="D46" s="12">
        <v>3094</v>
      </c>
      <c r="E46" s="1">
        <v>32</v>
      </c>
      <c r="F46" s="1">
        <v>0</v>
      </c>
      <c r="G46" s="1">
        <v>0</v>
      </c>
      <c r="H46" s="1"/>
      <c r="I46" s="1">
        <v>5048</v>
      </c>
      <c r="J46" s="8">
        <v>3673</v>
      </c>
      <c r="K46" s="1">
        <v>73</v>
      </c>
      <c r="L46" s="1">
        <v>11265</v>
      </c>
      <c r="M46" s="8">
        <v>2427</v>
      </c>
      <c r="N46" s="1">
        <v>22</v>
      </c>
      <c r="O46" s="1">
        <v>26039</v>
      </c>
      <c r="P46" s="1">
        <v>9194</v>
      </c>
      <c r="Q46" s="1">
        <v>35</v>
      </c>
    </row>
    <row r="47" spans="1:17" ht="15.75" customHeight="1">
      <c r="A47" s="42" t="s">
        <v>60</v>
      </c>
      <c r="B47" s="43"/>
      <c r="C47" s="43"/>
      <c r="D47" s="44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ht="15.75" customHeight="1">
      <c r="A48" s="45"/>
      <c r="B48" s="46"/>
      <c r="C48" s="46"/>
      <c r="D48" s="47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</sheetData>
  <mergeCells count="3">
    <mergeCell ref="A1:Q1"/>
    <mergeCell ref="A2:Q2"/>
    <mergeCell ref="A47:D4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WITHOUT FORMULA</vt:lpstr>
      <vt:lpstr>WITH FORMULA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2019-03-26T09:23:42Z</dcterms:modified>
</cp:coreProperties>
</file>